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19.gads\12_decembris\"/>
    </mc:Choice>
  </mc:AlternateContent>
  <bookViews>
    <workbookView xWindow="0" yWindow="0" windowWidth="25470" windowHeight="11415"/>
  </bookViews>
  <sheets>
    <sheet name="Mēneša_atskaite_publicet_ENG" sheetId="1" r:id="rId1"/>
  </sheets>
  <externalReferences>
    <externalReference r:id="rId2"/>
    <externalReference r:id="rId3"/>
  </externalReferences>
  <definedNames>
    <definedName name="_ftn1" localSheetId="0">Mēneša_atskaite_publicet_ENG!#REF!</definedName>
    <definedName name="_ftnref1" localSheetId="0">Mēneša_atskaite_publicet_ENG!#REF!</definedName>
    <definedName name="LAUKUMS">[2]NoCSP21.10.2013!$D$2:$E$11061</definedName>
    <definedName name="_xlnm.Print_Area" localSheetId="0">Mēneša_atskaite_publicet_ENG!$A$1:$R$28</definedName>
    <definedName name="sektors">[2]NoCSP21.10.2013!$B$1:$I$11061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 l="1"/>
  <c r="P24" i="1"/>
  <c r="O24" i="1"/>
  <c r="N24" i="1"/>
  <c r="M24" i="1"/>
  <c r="L24" i="1"/>
  <c r="K24" i="1"/>
  <c r="J24" i="1"/>
  <c r="I24" i="1"/>
  <c r="H24" i="1"/>
  <c r="G24" i="1"/>
  <c r="F24" i="1"/>
  <c r="E24" i="1"/>
  <c r="D24" i="1"/>
  <c r="C24" i="1"/>
  <c r="B24" i="1"/>
  <c r="A24" i="1"/>
  <c r="Q23" i="1"/>
  <c r="P23" i="1"/>
  <c r="O23" i="1"/>
  <c r="N23" i="1"/>
  <c r="M23" i="1"/>
  <c r="L23" i="1"/>
  <c r="K23" i="1"/>
  <c r="J23" i="1"/>
  <c r="I23" i="1"/>
  <c r="H23" i="1"/>
  <c r="G23" i="1"/>
  <c r="F23" i="1"/>
  <c r="E23" i="1"/>
  <c r="D23" i="1"/>
  <c r="C23" i="1"/>
  <c r="B23" i="1"/>
  <c r="A23" i="1"/>
  <c r="Q22" i="1"/>
  <c r="P22" i="1"/>
  <c r="O22" i="1"/>
  <c r="N22" i="1"/>
  <c r="M22" i="1"/>
  <c r="L22" i="1"/>
  <c r="K22" i="1"/>
  <c r="J22" i="1"/>
  <c r="I22" i="1"/>
  <c r="H22" i="1"/>
  <c r="G22" i="1"/>
  <c r="F22" i="1"/>
  <c r="E22" i="1"/>
  <c r="D22" i="1"/>
  <c r="C22" i="1"/>
  <c r="B22" i="1"/>
  <c r="A22" i="1"/>
  <c r="Q19" i="1"/>
  <c r="P19" i="1"/>
  <c r="O19" i="1"/>
  <c r="N19" i="1"/>
  <c r="M19" i="1"/>
  <c r="L19" i="1"/>
  <c r="K19" i="1"/>
  <c r="J19" i="1"/>
  <c r="I19" i="1"/>
  <c r="H19" i="1"/>
  <c r="G19" i="1"/>
  <c r="F19" i="1"/>
  <c r="E19" i="1"/>
  <c r="D19" i="1"/>
  <c r="C19" i="1"/>
  <c r="B19" i="1"/>
  <c r="A19" i="1"/>
  <c r="Q18" i="1"/>
  <c r="P18" i="1"/>
  <c r="O18" i="1"/>
  <c r="N18" i="1"/>
  <c r="M18" i="1"/>
  <c r="L18" i="1"/>
  <c r="K18" i="1"/>
  <c r="J18" i="1"/>
  <c r="I18" i="1"/>
  <c r="H18" i="1"/>
  <c r="G18" i="1"/>
  <c r="F18" i="1"/>
  <c r="E18" i="1"/>
  <c r="D18" i="1"/>
  <c r="C18" i="1"/>
  <c r="B18" i="1"/>
  <c r="A18" i="1"/>
  <c r="Q17" i="1"/>
  <c r="P17" i="1"/>
  <c r="O17" i="1"/>
  <c r="N17" i="1"/>
  <c r="M17" i="1"/>
  <c r="L17" i="1"/>
  <c r="K17" i="1"/>
  <c r="J17" i="1"/>
  <c r="I17" i="1"/>
  <c r="H17" i="1"/>
  <c r="G17" i="1"/>
  <c r="F17" i="1"/>
  <c r="E17" i="1"/>
  <c r="D17" i="1"/>
  <c r="C17" i="1"/>
  <c r="B17" i="1"/>
  <c r="A17" i="1"/>
  <c r="Q14" i="1"/>
  <c r="P14" i="1"/>
  <c r="O14" i="1"/>
  <c r="N14" i="1"/>
  <c r="M14" i="1"/>
  <c r="L14" i="1"/>
  <c r="K14" i="1"/>
  <c r="J14" i="1"/>
  <c r="I14" i="1"/>
  <c r="H14" i="1"/>
  <c r="G14" i="1"/>
  <c r="F14" i="1"/>
  <c r="E14" i="1"/>
  <c r="D14" i="1"/>
  <c r="C14" i="1"/>
  <c r="B14" i="1"/>
  <c r="Q13" i="1"/>
  <c r="P13" i="1"/>
  <c r="O13" i="1"/>
  <c r="N13" i="1"/>
  <c r="M13" i="1"/>
  <c r="L13" i="1"/>
  <c r="K13" i="1"/>
  <c r="J13" i="1"/>
  <c r="I13" i="1"/>
  <c r="H13" i="1"/>
  <c r="G13" i="1"/>
  <c r="F13" i="1"/>
  <c r="E13" i="1"/>
  <c r="D13" i="1"/>
  <c r="C13" i="1"/>
  <c r="B13" i="1"/>
  <c r="Q12" i="1"/>
  <c r="P12" i="1"/>
  <c r="O12" i="1"/>
  <c r="N12" i="1"/>
  <c r="M12" i="1"/>
  <c r="L12" i="1"/>
  <c r="K12" i="1"/>
  <c r="J12" i="1"/>
  <c r="I12" i="1"/>
  <c r="H12" i="1"/>
  <c r="G12" i="1"/>
  <c r="F12" i="1"/>
  <c r="E12" i="1"/>
  <c r="D12" i="1"/>
  <c r="C12" i="1"/>
  <c r="B12" i="1"/>
  <c r="Q9" i="1"/>
  <c r="P9" i="1"/>
  <c r="O9" i="1"/>
  <c r="N9" i="1"/>
  <c r="M9" i="1"/>
  <c r="L9" i="1"/>
  <c r="K9" i="1"/>
  <c r="J9" i="1"/>
  <c r="I9" i="1"/>
  <c r="H9" i="1"/>
  <c r="G9" i="1"/>
  <c r="F9" i="1"/>
  <c r="E9" i="1"/>
  <c r="D9" i="1"/>
  <c r="C9" i="1"/>
  <c r="B9" i="1"/>
  <c r="Q8" i="1"/>
  <c r="P8" i="1"/>
  <c r="O8" i="1"/>
  <c r="N8" i="1"/>
  <c r="M8" i="1"/>
  <c r="L8" i="1"/>
  <c r="K8" i="1"/>
  <c r="J8" i="1"/>
  <c r="I8" i="1"/>
  <c r="H8" i="1"/>
  <c r="G8" i="1"/>
  <c r="F8" i="1"/>
  <c r="E8" i="1"/>
  <c r="D8" i="1"/>
  <c r="C8" i="1"/>
  <c r="B8" i="1"/>
  <c r="Q7" i="1"/>
  <c r="P7" i="1"/>
  <c r="O7" i="1"/>
  <c r="N7" i="1"/>
  <c r="M7" i="1"/>
  <c r="L7" i="1"/>
  <c r="K7" i="1"/>
  <c r="J7" i="1"/>
  <c r="I7" i="1"/>
  <c r="H7" i="1"/>
  <c r="G7" i="1"/>
  <c r="F7" i="1"/>
  <c r="E7" i="1"/>
  <c r="D7" i="1"/>
  <c r="C7" i="1"/>
  <c r="B7" i="1"/>
</calcChain>
</file>

<file path=xl/sharedStrings.xml><?xml version="1.0" encoding="utf-8"?>
<sst xmlns="http://schemas.openxmlformats.org/spreadsheetml/2006/main" count="33" uniqueCount="30">
  <si>
    <t>Published: January 31, 2020</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</si>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</sst>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Times New Roman"/>
      <family val="2"/>
      <charset val="186"/>
    </font>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0" fontId="2" fillId="0" borderId="0"/>
  </cellStyleXfs>
  <cellXfs count="31">
    <xf numFmtId="0" fontId="0" fillId="0" borderId="0" xfId="0"/>
    <xf numFmtId="0" fontId="3" fillId="2" borderId="0" xfId="2" applyFont="1" applyFill="1" applyAlignment="1">
      <alignment horizontal="center"/>
    </xf>
    <xf numFmtId="0" fontId="4" fillId="2" borderId="0" xfId="2" applyFont="1" applyFill="1"/>
    <xf numFmtId="0" fontId="4" fillId="2" borderId="0" xfId="2" applyFont="1" applyFill="1" applyAlignment="1">
      <alignment horizontal="right"/>
    </xf>
    <xf numFmtId="0" fontId="5" fillId="2" borderId="0" xfId="2" applyFont="1" applyFill="1" applyAlignment="1">
      <alignment horizontal="center" vertical="center" wrapText="1"/>
    </xf>
    <xf numFmtId="0" fontId="7" fillId="2" borderId="0" xfId="2" applyFont="1" applyFill="1" applyAlignment="1">
      <alignment wrapText="1"/>
    </xf>
    <xf numFmtId="0" fontId="8" fillId="2" borderId="0" xfId="2" applyFont="1" applyFill="1" applyBorder="1" applyAlignment="1">
      <alignment wrapText="1"/>
    </xf>
    <xf numFmtId="0" fontId="4" fillId="2" borderId="0" xfId="2" applyFont="1" applyFill="1" applyBorder="1" applyAlignment="1"/>
    <xf numFmtId="0" fontId="9" fillId="2" borderId="0" xfId="2" applyFont="1" applyFill="1" applyBorder="1" applyAlignment="1">
      <alignment horizontal="right" vertical="center"/>
    </xf>
    <xf numFmtId="0" fontId="3" fillId="2" borderId="0" xfId="2" applyFont="1" applyFill="1" applyBorder="1" applyAlignment="1">
      <alignment horizontal="center" vertical="center"/>
    </xf>
    <xf numFmtId="0" fontId="10" fillId="2" borderId="0" xfId="2" applyFont="1" applyFill="1" applyBorder="1"/>
    <xf numFmtId="0" fontId="3" fillId="2" borderId="1" xfId="2" applyFont="1" applyFill="1" applyBorder="1" applyAlignment="1">
      <alignment horizontal="center" vertical="center"/>
    </xf>
    <xf numFmtId="1" fontId="4" fillId="2" borderId="0" xfId="2" applyNumberFormat="1" applyFont="1" applyFill="1" applyBorder="1"/>
    <xf numFmtId="0" fontId="4" fillId="2" borderId="0" xfId="2" applyFont="1" applyFill="1" applyBorder="1"/>
    <xf numFmtId="0" fontId="7" fillId="2" borderId="0" xfId="2" applyFont="1" applyFill="1" applyBorder="1"/>
    <xf numFmtId="3" fontId="7" fillId="2" borderId="0" xfId="2" applyNumberFormat="1" applyFont="1" applyFill="1" applyBorder="1" applyAlignment="1">
      <alignment horizontal="right"/>
    </xf>
    <xf numFmtId="3" fontId="7" fillId="2" borderId="0" xfId="2" applyNumberFormat="1" applyFont="1" applyFill="1"/>
    <xf numFmtId="0" fontId="7" fillId="2" borderId="0" xfId="2" applyFont="1" applyFill="1"/>
    <xf numFmtId="3" fontId="4" fillId="2" borderId="0" xfId="2" applyNumberFormat="1" applyFont="1" applyFill="1" applyBorder="1" applyAlignment="1">
      <alignment vertical="center"/>
    </xf>
    <xf numFmtId="3" fontId="12" fillId="2" borderId="0" xfId="2" applyNumberFormat="1" applyFont="1" applyFill="1"/>
    <xf numFmtId="3" fontId="4" fillId="2" borderId="0" xfId="2" applyNumberFormat="1" applyFont="1" applyFill="1" applyBorder="1" applyAlignment="1"/>
    <xf numFmtId="3" fontId="7" fillId="2" borderId="0" xfId="1" applyNumberFormat="1" applyFont="1" applyFill="1" applyBorder="1" applyAlignment="1">
      <alignment horizontal="right"/>
    </xf>
    <xf numFmtId="3" fontId="4" fillId="2" borderId="0" xfId="2" applyNumberFormat="1" applyFont="1" applyFill="1"/>
    <xf numFmtId="3" fontId="4" fillId="2" borderId="0" xfId="2" applyNumberFormat="1" applyFont="1" applyFill="1" applyBorder="1"/>
    <xf numFmtId="3" fontId="12" fillId="0" borderId="0" xfId="2" applyNumberFormat="1" applyFont="1" applyFill="1" applyBorder="1" applyAlignment="1">
      <alignment horizontal="center" wrapText="1"/>
    </xf>
    <xf numFmtId="0" fontId="8" fillId="2" borderId="0" xfId="2" applyFont="1" applyFill="1" applyBorder="1"/>
    <xf numFmtId="1" fontId="4" fillId="2" borderId="0" xfId="2" applyNumberFormat="1" applyFont="1" applyFill="1" applyBorder="1" applyAlignment="1">
      <alignment vertical="center"/>
    </xf>
    <xf numFmtId="0" fontId="4" fillId="2" borderId="2" xfId="2" applyFont="1" applyFill="1" applyBorder="1"/>
    <xf numFmtId="0" fontId="14" fillId="2" borderId="0" xfId="0" applyFont="1" applyFill="1" applyAlignment="1">
      <alignment horizontal="left" vertical="top" wrapText="1" indent="3"/>
    </xf>
    <xf numFmtId="0" fontId="14" fillId="2" borderId="0" xfId="2" applyFont="1" applyFill="1" applyAlignment="1">
      <alignment horizontal="justify" wrapText="1"/>
    </xf>
    <xf numFmtId="0" fontId="16" fillId="0" borderId="0" xfId="0" applyFont="1"/>
  </cellXfs>
  <cellStyles count="3">
    <cellStyle name="Normal" xfId="0" builtinId="0"/>
    <cellStyle name="Normal 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skalie_dati_2019_12_darb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Aprēķini"/>
      <sheetName val="Mēneša_atskaite_publicet_LV"/>
      <sheetName val="Mēneša_atskaite_publicet_ENG"/>
      <sheetName val="Mēneša_atskaite_LV"/>
    </sheetNames>
    <sheetDataSet>
      <sheetData sheetId="0"/>
      <sheetData sheetId="1">
        <row r="6">
          <cell r="C6">
            <v>1080.2318049600001</v>
          </cell>
          <cell r="D6">
            <v>1110.9644167199974</v>
          </cell>
          <cell r="E6">
            <v>839.66716176000045</v>
          </cell>
          <cell r="F6">
            <v>3030.863383439998</v>
          </cell>
          <cell r="G6">
            <v>1105.5067950799992</v>
          </cell>
          <cell r="H6">
            <v>1213.3927591300003</v>
          </cell>
          <cell r="I6">
            <v>1184.4003409300012</v>
          </cell>
          <cell r="J6">
            <v>6534.1632785799984</v>
          </cell>
          <cell r="K6">
            <v>994.81326670999943</v>
          </cell>
          <cell r="L6">
            <v>959.15831664000052</v>
          </cell>
          <cell r="M6">
            <v>893.86302275000139</v>
          </cell>
          <cell r="N6">
            <v>9381.9978846799986</v>
          </cell>
          <cell r="O6">
            <v>1105.8183385399996</v>
          </cell>
          <cell r="P6">
            <v>960.3610734199965</v>
          </cell>
          <cell r="Q6">
            <v>1220.586974709993</v>
          </cell>
          <cell r="R6">
            <v>12668.764271349988</v>
          </cell>
        </row>
        <row r="9">
          <cell r="C9">
            <v>911.25272555000049</v>
          </cell>
          <cell r="D9">
            <v>1006.8185738700001</v>
          </cell>
          <cell r="E9">
            <v>926.14507318000017</v>
          </cell>
          <cell r="F9">
            <v>2844.2163726000008</v>
          </cell>
          <cell r="G9">
            <v>1037.8035343100005</v>
          </cell>
          <cell r="H9">
            <v>976.67610539000077</v>
          </cell>
          <cell r="I9">
            <v>1024.2728946400021</v>
          </cell>
          <cell r="J9">
            <v>5882.9689069400038</v>
          </cell>
          <cell r="K9">
            <v>1081.5354061400008</v>
          </cell>
          <cell r="L9">
            <v>964.13777891000086</v>
          </cell>
          <cell r="M9">
            <v>973.77997053999979</v>
          </cell>
          <cell r="N9">
            <v>8902.422062530004</v>
          </cell>
          <cell r="O9">
            <v>1188.1019150599986</v>
          </cell>
          <cell r="P9">
            <v>1104.1915815299999</v>
          </cell>
          <cell r="Q9">
            <v>1647.6962779800015</v>
          </cell>
          <cell r="R9">
            <v>12842.411837100004</v>
          </cell>
        </row>
        <row r="10">
          <cell r="C10">
            <v>168.9790794099996</v>
          </cell>
          <cell r="D10">
            <v>104.14584284999728</v>
          </cell>
          <cell r="E10">
            <v>-86.477911419999714</v>
          </cell>
          <cell r="F10">
            <v>186.64701083999717</v>
          </cell>
          <cell r="G10">
            <v>67.703260769998678</v>
          </cell>
          <cell r="H10">
            <v>236.71665373999951</v>
          </cell>
          <cell r="I10">
            <v>160.12744628999917</v>
          </cell>
          <cell r="J10">
            <v>651.19437163999453</v>
          </cell>
          <cell r="K10">
            <v>-86.722139430001334</v>
          </cell>
          <cell r="L10">
            <v>-4.9794622700003401</v>
          </cell>
          <cell r="M10">
            <v>-79.916947789998403</v>
          </cell>
          <cell r="N10">
            <v>479.57582214999445</v>
          </cell>
          <cell r="O10">
            <v>-82.283576519999087</v>
          </cell>
          <cell r="P10">
            <v>-143.83050811000339</v>
          </cell>
          <cell r="Q10">
            <v>-422.44000437000841</v>
          </cell>
          <cell r="R10">
            <v>-168.97826685001644</v>
          </cell>
        </row>
        <row r="16">
          <cell r="C16">
            <v>696.88107281000021</v>
          </cell>
          <cell r="D16">
            <v>705.5951459500003</v>
          </cell>
          <cell r="E16">
            <v>455.07151080999961</v>
          </cell>
          <cell r="F16">
            <v>1857.54772957</v>
          </cell>
          <cell r="G16">
            <v>699.67990387999953</v>
          </cell>
          <cell r="H16">
            <v>779.17054195000071</v>
          </cell>
          <cell r="I16">
            <v>785.18958888000122</v>
          </cell>
          <cell r="J16">
            <v>4121.5877642800015</v>
          </cell>
          <cell r="K16">
            <v>545.49599054999942</v>
          </cell>
          <cell r="L16">
            <v>517.67794602000049</v>
          </cell>
          <cell r="M16">
            <v>480.99672679000037</v>
          </cell>
          <cell r="N16">
            <v>5665.7584276400012</v>
          </cell>
          <cell r="O16">
            <v>670.34287047000043</v>
          </cell>
          <cell r="P16">
            <v>514.75625371999968</v>
          </cell>
          <cell r="Q16">
            <v>727.177984989999</v>
          </cell>
          <cell r="R16">
            <v>7578.0355368199998</v>
          </cell>
        </row>
        <row r="20">
          <cell r="C20">
            <v>611.3074291600019</v>
          </cell>
          <cell r="D20">
            <v>640.92586955000047</v>
          </cell>
          <cell r="E20">
            <v>559.64911597999958</v>
          </cell>
          <cell r="F20">
            <v>1811.882414690002</v>
          </cell>
          <cell r="G20">
            <v>617.31236036000041</v>
          </cell>
          <cell r="H20">
            <v>576.08068220999974</v>
          </cell>
          <cell r="I20">
            <v>619.82579071000123</v>
          </cell>
          <cell r="J20">
            <v>3625.101247970003</v>
          </cell>
          <cell r="K20">
            <v>639.86386055000128</v>
          </cell>
          <cell r="L20">
            <v>561.16361036000092</v>
          </cell>
          <cell r="M20">
            <v>571.80371029999969</v>
          </cell>
          <cell r="N20">
            <v>5397.9324291800049</v>
          </cell>
          <cell r="O20">
            <v>742.94682439999883</v>
          </cell>
          <cell r="P20">
            <v>683.08746373000008</v>
          </cell>
          <cell r="Q20">
            <v>1078.521008480004</v>
          </cell>
          <cell r="R20">
            <v>7902.487725790008</v>
          </cell>
        </row>
        <row r="21">
          <cell r="C21">
            <v>85.573643649998303</v>
          </cell>
          <cell r="D21">
            <v>64.669276399999831</v>
          </cell>
          <cell r="E21">
            <v>-104.57760516999997</v>
          </cell>
          <cell r="F21">
            <v>45.665314879998164</v>
          </cell>
          <cell r="G21">
            <v>82.367543519999117</v>
          </cell>
          <cell r="H21">
            <v>203.08985974000097</v>
          </cell>
          <cell r="I21">
            <v>165.36379817</v>
          </cell>
          <cell r="J21">
            <v>496.48651630999825</v>
          </cell>
          <cell r="K21">
            <v>-94.367870000001858</v>
          </cell>
          <cell r="L21">
            <v>-43.485664340000426</v>
          </cell>
          <cell r="M21">
            <v>-90.806983509999327</v>
          </cell>
          <cell r="N21">
            <v>267.82599845999664</v>
          </cell>
          <cell r="O21">
            <v>-72.603953929998397</v>
          </cell>
          <cell r="P21">
            <v>-168.3312100100004</v>
          </cell>
          <cell r="Q21">
            <v>-351.34302349000495</v>
          </cell>
          <cell r="R21">
            <v>-324.45218897000711</v>
          </cell>
        </row>
        <row r="26">
          <cell r="C26">
            <v>255.58517850000001</v>
          </cell>
          <cell r="D26">
            <v>267.85527450000001</v>
          </cell>
          <cell r="E26">
            <v>259.20317850000004</v>
          </cell>
          <cell r="F26">
            <v>719.54504999999995</v>
          </cell>
          <cell r="G26">
            <v>236.87457950000001</v>
          </cell>
          <cell r="H26">
            <v>269.39342149999999</v>
          </cell>
          <cell r="I26">
            <v>289.56528850000001</v>
          </cell>
          <cell r="J26">
            <v>1515.3783394999998</v>
          </cell>
          <cell r="K26">
            <v>248.41573550000001</v>
          </cell>
          <cell r="L26">
            <v>238.95066249999999</v>
          </cell>
          <cell r="M26">
            <v>257.04470250000003</v>
          </cell>
          <cell r="N26">
            <v>2259.7894399999996</v>
          </cell>
          <cell r="O26">
            <v>268.16080450000004</v>
          </cell>
          <cell r="P26">
            <v>276.1226365</v>
          </cell>
          <cell r="Q26">
            <v>306.47213850000003</v>
          </cell>
          <cell r="R26">
            <v>3110.5450195000003</v>
          </cell>
        </row>
        <row r="29">
          <cell r="C29">
            <v>185.74513056000001</v>
          </cell>
          <cell r="D29">
            <v>218.16562956000001</v>
          </cell>
          <cell r="E29">
            <v>236.76089856000002</v>
          </cell>
          <cell r="F29">
            <v>577.39346699999999</v>
          </cell>
          <cell r="G29">
            <v>236.86825256</v>
          </cell>
          <cell r="H29">
            <v>267.55795255999999</v>
          </cell>
          <cell r="I29">
            <v>317.56620656000001</v>
          </cell>
          <cell r="J29">
            <v>1399.3858786799999</v>
          </cell>
          <cell r="K29">
            <v>268.57111256000002</v>
          </cell>
          <cell r="L29">
            <v>236.00202456</v>
          </cell>
          <cell r="M29">
            <v>242.63725056000001</v>
          </cell>
          <cell r="N29">
            <v>2146.5962663600003</v>
          </cell>
          <cell r="O29">
            <v>274.32150755999999</v>
          </cell>
          <cell r="P29">
            <v>264.33127056000001</v>
          </cell>
          <cell r="Q29">
            <v>375.66416456000002</v>
          </cell>
          <cell r="R29">
            <v>3060.9132090400008</v>
          </cell>
        </row>
        <row r="30">
          <cell r="C30">
            <v>69.840047940000005</v>
          </cell>
          <cell r="D30">
            <v>49.689644939999994</v>
          </cell>
          <cell r="E30">
            <v>22.44227994000002</v>
          </cell>
          <cell r="F30">
            <v>141.97197282000002</v>
          </cell>
          <cell r="G30">
            <v>6.3269400000081077E-3</v>
          </cell>
          <cell r="H30">
            <v>1.8354689399999984</v>
          </cell>
          <cell r="I30">
            <v>-28.000918060000004</v>
          </cell>
          <cell r="J30">
            <v>115.81285064000002</v>
          </cell>
          <cell r="K30">
            <v>-20.155377060000006</v>
          </cell>
          <cell r="L30">
            <v>2.9486379399999976</v>
          </cell>
          <cell r="M30">
            <v>14.407451940000016</v>
          </cell>
          <cell r="N30">
            <v>113.01356346000003</v>
          </cell>
          <cell r="O30">
            <v>-6.1607030599999462</v>
          </cell>
          <cell r="P30">
            <v>11.791365939999991</v>
          </cell>
          <cell r="Q30">
            <v>-69.192026059999989</v>
          </cell>
          <cell r="R30">
            <v>49.452200280000085</v>
          </cell>
        </row>
        <row r="33">
          <cell r="C33">
            <v>235.58160580000001</v>
          </cell>
          <cell r="D33">
            <v>231.25166449999992</v>
          </cell>
          <cell r="E33">
            <v>225.20685565000014</v>
          </cell>
          <cell r="F33">
            <v>692.04012595000006</v>
          </cell>
          <cell r="G33">
            <v>258.83240357</v>
          </cell>
          <cell r="H33">
            <v>256.20375813000004</v>
          </cell>
          <cell r="I33">
            <v>247.18929930999997</v>
          </cell>
          <cell r="J33">
            <v>1454.2655869600001</v>
          </cell>
          <cell r="K33">
            <v>283.51663150999997</v>
          </cell>
          <cell r="L33">
            <v>259.69841295999998</v>
          </cell>
          <cell r="M33">
            <v>242.62401826000007</v>
          </cell>
          <cell r="N33">
            <v>2240.1046496900003</v>
          </cell>
          <cell r="O33">
            <v>269.55025118000003</v>
          </cell>
          <cell r="P33">
            <v>254.56217608</v>
          </cell>
          <cell r="Q33">
            <v>286.09893394000005</v>
          </cell>
          <cell r="R33">
            <v>3050.3160108900001</v>
          </cell>
        </row>
        <row r="34">
          <cell r="C34">
            <v>205.51875502999999</v>
          </cell>
          <cell r="D34">
            <v>224.87897514000002</v>
          </cell>
          <cell r="E34">
            <v>213.06643087999996</v>
          </cell>
          <cell r="F34">
            <v>643.46416105000003</v>
          </cell>
          <cell r="G34">
            <v>256.88617350999994</v>
          </cell>
          <cell r="H34">
            <v>207.94697528999998</v>
          </cell>
          <cell r="I34">
            <v>207.93244985999999</v>
          </cell>
          <cell r="J34">
            <v>1316.2297597099998</v>
          </cell>
          <cell r="K34">
            <v>239.13658014000004</v>
          </cell>
          <cell r="L34">
            <v>207.65618684999998</v>
          </cell>
          <cell r="M34">
            <v>229.68900498000002</v>
          </cell>
          <cell r="N34">
            <v>1992.7115316799998</v>
          </cell>
          <cell r="O34">
            <v>256.4957551600001</v>
          </cell>
          <cell r="P34">
            <v>225.36304130000002</v>
          </cell>
          <cell r="Q34">
            <v>276.19500538999995</v>
          </cell>
          <cell r="R34">
            <v>2750.7653335300001</v>
          </cell>
        </row>
        <row r="35">
          <cell r="C35">
            <v>30.062850770000011</v>
          </cell>
          <cell r="D35">
            <v>6.3726893599998959</v>
          </cell>
          <cell r="E35">
            <v>12.14042477000018</v>
          </cell>
          <cell r="F35">
            <v>48.575964900000088</v>
          </cell>
          <cell r="G35">
            <v>1.9462300600000617</v>
          </cell>
          <cell r="H35">
            <v>48.256782840000056</v>
          </cell>
          <cell r="I35">
            <v>39.256849449999976</v>
          </cell>
          <cell r="J35">
            <v>138.03582725000018</v>
          </cell>
          <cell r="K35">
            <v>44.380051369999933</v>
          </cell>
          <cell r="L35">
            <v>52.042226110000001</v>
          </cell>
          <cell r="M35">
            <v>12.935013280000049</v>
          </cell>
          <cell r="N35">
            <v>247.39311801000017</v>
          </cell>
          <cell r="O35">
            <v>13.054496019999931</v>
          </cell>
          <cell r="P35">
            <v>29.19913477999998</v>
          </cell>
          <cell r="Q35">
            <v>9.9039285500001029</v>
          </cell>
          <cell r="R35">
            <v>299.55067736000018</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2"/>
  <sheetViews>
    <sheetView tabSelected="1" zoomScale="80" zoomScaleNormal="80" zoomScaleSheetLayoutView="100" zoomScalePageLayoutView="80" workbookViewId="0">
      <selection activeCell="T23" sqref="T23"/>
    </sheetView>
  </sheetViews>
  <sheetFormatPr defaultColWidth="8.875" defaultRowHeight="15" x14ac:dyDescent="0.25"/>
  <cols>
    <col min="1" max="1" width="32" style="2" customWidth="1"/>
    <col min="2" max="11" width="7.62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625" style="2" customWidth="1"/>
    <col min="1028" max="16384" width="8.875" style="2"/>
  </cols>
  <sheetData>
    <row r="1" spans="1:18" x14ac:dyDescent="0.25">
      <c r="A1" s="1"/>
      <c r="O1" s="3"/>
      <c r="P1" s="3"/>
      <c r="Q1" s="3" t="s">
        <v>0</v>
      </c>
    </row>
    <row r="2" spans="1:18" ht="29.25" customHeight="1" x14ac:dyDescent="0.25">
      <c r="A2" s="4" t="s">
        <v>1</v>
      </c>
      <c r="B2" s="4"/>
      <c r="C2" s="4"/>
      <c r="D2" s="4"/>
      <c r="E2" s="4"/>
      <c r="F2" s="4"/>
      <c r="G2" s="4"/>
      <c r="H2" s="4"/>
      <c r="I2" s="4"/>
      <c r="J2" s="4"/>
      <c r="K2" s="4"/>
      <c r="L2" s="4"/>
      <c r="M2" s="4"/>
      <c r="N2" s="4"/>
      <c r="O2" s="4"/>
      <c r="P2" s="4"/>
      <c r="Q2" s="4"/>
      <c r="R2" s="5"/>
    </row>
    <row r="3" spans="1:18" ht="20.25" customHeight="1" x14ac:dyDescent="0.25">
      <c r="A3" s="6"/>
      <c r="B3" s="7"/>
      <c r="C3" s="7"/>
      <c r="D3" s="7"/>
      <c r="E3" s="7"/>
      <c r="F3" s="7"/>
      <c r="G3" s="7"/>
      <c r="Q3" s="8" t="s">
        <v>2</v>
      </c>
    </row>
    <row r="4" spans="1:18" ht="20.25" customHeight="1" x14ac:dyDescent="0.25">
      <c r="A4" s="6"/>
      <c r="B4" s="9">
        <v>2019</v>
      </c>
      <c r="C4" s="9"/>
      <c r="D4" s="9"/>
      <c r="E4" s="9"/>
      <c r="F4" s="9"/>
      <c r="G4" s="9"/>
      <c r="H4" s="9"/>
      <c r="I4" s="9"/>
      <c r="J4" s="9"/>
      <c r="K4" s="9"/>
      <c r="L4" s="9"/>
      <c r="M4" s="9"/>
      <c r="N4" s="9"/>
      <c r="O4" s="9"/>
      <c r="P4" s="9"/>
      <c r="Q4" s="9"/>
    </row>
    <row r="5" spans="1:18" x14ac:dyDescent="0.25">
      <c r="A5" s="10"/>
      <c r="B5" s="11" t="s">
        <v>3</v>
      </c>
      <c r="C5" s="11" t="s">
        <v>4</v>
      </c>
      <c r="D5" s="11" t="s">
        <v>5</v>
      </c>
      <c r="E5" s="11" t="s">
        <v>6</v>
      </c>
      <c r="F5" s="11" t="s">
        <v>7</v>
      </c>
      <c r="G5" s="11" t="s">
        <v>8</v>
      </c>
      <c r="H5" s="11" t="s">
        <v>9</v>
      </c>
      <c r="I5" s="11" t="s">
        <v>10</v>
      </c>
      <c r="J5" s="11" t="s">
        <v>11</v>
      </c>
      <c r="K5" s="11" t="s">
        <v>12</v>
      </c>
      <c r="L5" s="11" t="s">
        <v>13</v>
      </c>
      <c r="M5" s="11" t="s">
        <v>14</v>
      </c>
      <c r="N5" s="11" t="s">
        <v>15</v>
      </c>
      <c r="O5" s="11" t="s">
        <v>16</v>
      </c>
      <c r="P5" s="11" t="s">
        <v>17</v>
      </c>
      <c r="Q5" s="11" t="s">
        <v>18</v>
      </c>
    </row>
    <row r="6" spans="1:18" ht="17.25" x14ac:dyDescent="0.25">
      <c r="A6" s="6" t="s">
        <v>19</v>
      </c>
      <c r="B6" s="12"/>
      <c r="C6" s="12"/>
      <c r="D6" s="12"/>
      <c r="E6" s="12"/>
      <c r="F6" s="12"/>
      <c r="G6" s="12"/>
      <c r="H6" s="12"/>
      <c r="I6" s="12"/>
      <c r="J6" s="12"/>
      <c r="K6" s="12"/>
      <c r="L6" s="13"/>
      <c r="M6" s="13"/>
      <c r="N6" s="13"/>
      <c r="O6" s="13"/>
      <c r="P6" s="13"/>
      <c r="Q6" s="13"/>
    </row>
    <row r="7" spans="1:18" s="17" customFormat="1" x14ac:dyDescent="0.25">
      <c r="A7" s="14" t="s">
        <v>20</v>
      </c>
      <c r="B7" s="15">
        <f>[1]Aprēķini!C10</f>
        <v>168.9790794099996</v>
      </c>
      <c r="C7" s="15">
        <f>[1]Aprēķini!D10</f>
        <v>104.14584284999728</v>
      </c>
      <c r="D7" s="15">
        <f>[1]Aprēķini!E10</f>
        <v>-86.477911419999714</v>
      </c>
      <c r="E7" s="15">
        <f>[1]Aprēķini!F10</f>
        <v>186.64701083999717</v>
      </c>
      <c r="F7" s="15">
        <f>[1]Aprēķini!G10</f>
        <v>67.703260769998678</v>
      </c>
      <c r="G7" s="15">
        <f>[1]Aprēķini!H10</f>
        <v>236.71665373999951</v>
      </c>
      <c r="H7" s="15">
        <f>[1]Aprēķini!I10</f>
        <v>160.12744628999917</v>
      </c>
      <c r="I7" s="15">
        <f>[1]Aprēķini!J10</f>
        <v>651.19437163999453</v>
      </c>
      <c r="J7" s="15">
        <f>[1]Aprēķini!K10</f>
        <v>-86.722139430001334</v>
      </c>
      <c r="K7" s="15">
        <f>[1]Aprēķini!L10</f>
        <v>-4.9794622700003401</v>
      </c>
      <c r="L7" s="15">
        <f>[1]Aprēķini!M10</f>
        <v>-79.916947789998403</v>
      </c>
      <c r="M7" s="15">
        <f>[1]Aprēķini!N10</f>
        <v>479.57582214999445</v>
      </c>
      <c r="N7" s="15">
        <f>[1]Aprēķini!O10</f>
        <v>-82.283576519999087</v>
      </c>
      <c r="O7" s="15">
        <f>[1]Aprēķini!P10</f>
        <v>-143.83050811000339</v>
      </c>
      <c r="P7" s="15">
        <f>[1]Aprēķini!Q10</f>
        <v>-422.44000437000841</v>
      </c>
      <c r="Q7" s="15">
        <f>[1]Aprēķini!R10</f>
        <v>-168.97826685001644</v>
      </c>
      <c r="R7" s="16"/>
    </row>
    <row r="8" spans="1:18" ht="15.75" customHeight="1" x14ac:dyDescent="0.25">
      <c r="A8" s="13" t="s">
        <v>21</v>
      </c>
      <c r="B8" s="18">
        <f>[1]Aprēķini!C6</f>
        <v>1080.2318049600001</v>
      </c>
      <c r="C8" s="18">
        <f>[1]Aprēķini!D6</f>
        <v>1110.9644167199974</v>
      </c>
      <c r="D8" s="18">
        <f>[1]Aprēķini!E6</f>
        <v>839.66716176000045</v>
      </c>
      <c r="E8" s="18">
        <f>[1]Aprēķini!F6</f>
        <v>3030.863383439998</v>
      </c>
      <c r="F8" s="18">
        <f>[1]Aprēķini!G6</f>
        <v>1105.5067950799992</v>
      </c>
      <c r="G8" s="18">
        <f>[1]Aprēķini!H6</f>
        <v>1213.3927591300003</v>
      </c>
      <c r="H8" s="18">
        <f>[1]Aprēķini!I6</f>
        <v>1184.4003409300012</v>
      </c>
      <c r="I8" s="18">
        <f>[1]Aprēķini!J6</f>
        <v>6534.1632785799984</v>
      </c>
      <c r="J8" s="18">
        <f>[1]Aprēķini!K6</f>
        <v>994.81326670999943</v>
      </c>
      <c r="K8" s="18">
        <f>[1]Aprēķini!L6</f>
        <v>959.15831664000052</v>
      </c>
      <c r="L8" s="18">
        <f>[1]Aprēķini!M6</f>
        <v>893.86302275000139</v>
      </c>
      <c r="M8" s="18">
        <f>[1]Aprēķini!N6</f>
        <v>9381.9978846799986</v>
      </c>
      <c r="N8" s="18">
        <f>[1]Aprēķini!O6</f>
        <v>1105.8183385399996</v>
      </c>
      <c r="O8" s="18">
        <f>[1]Aprēķini!P6</f>
        <v>960.3610734199965</v>
      </c>
      <c r="P8" s="18">
        <f>[1]Aprēķini!Q6</f>
        <v>1220.586974709993</v>
      </c>
      <c r="Q8" s="18">
        <f>[1]Aprēķini!R6</f>
        <v>12668.764271349988</v>
      </c>
      <c r="R8" s="19"/>
    </row>
    <row r="9" spans="1:18" ht="15.75" customHeight="1" x14ac:dyDescent="0.25">
      <c r="A9" s="13" t="s">
        <v>22</v>
      </c>
      <c r="B9" s="20">
        <f>[1]Aprēķini!C9</f>
        <v>911.25272555000049</v>
      </c>
      <c r="C9" s="20">
        <f>[1]Aprēķini!D9</f>
        <v>1006.8185738700001</v>
      </c>
      <c r="D9" s="20">
        <f>[1]Aprēķini!E9</f>
        <v>926.14507318000017</v>
      </c>
      <c r="E9" s="20">
        <f>[1]Aprēķini!F9</f>
        <v>2844.2163726000008</v>
      </c>
      <c r="F9" s="20">
        <f>[1]Aprēķini!G9</f>
        <v>1037.8035343100005</v>
      </c>
      <c r="G9" s="20">
        <f>[1]Aprēķini!H9</f>
        <v>976.67610539000077</v>
      </c>
      <c r="H9" s="20">
        <f>[1]Aprēķini!I9</f>
        <v>1024.2728946400021</v>
      </c>
      <c r="I9" s="20">
        <f>[1]Aprēķini!J9</f>
        <v>5882.9689069400038</v>
      </c>
      <c r="J9" s="20">
        <f>[1]Aprēķini!K9</f>
        <v>1081.5354061400008</v>
      </c>
      <c r="K9" s="20">
        <f>[1]Aprēķini!L9</f>
        <v>964.13777891000086</v>
      </c>
      <c r="L9" s="20">
        <f>[1]Aprēķini!M9</f>
        <v>973.77997053999979</v>
      </c>
      <c r="M9" s="20">
        <f>[1]Aprēķini!N9</f>
        <v>8902.422062530004</v>
      </c>
      <c r="N9" s="20">
        <f>[1]Aprēķini!O9</f>
        <v>1188.1019150599986</v>
      </c>
      <c r="O9" s="20">
        <f>[1]Aprēķini!P9</f>
        <v>1104.1915815299999</v>
      </c>
      <c r="P9" s="20">
        <f>[1]Aprēķini!Q9</f>
        <v>1647.6962779800015</v>
      </c>
      <c r="Q9" s="20">
        <f>[1]Aprēķini!R9</f>
        <v>12842.411837100004</v>
      </c>
      <c r="R9" s="19"/>
    </row>
    <row r="10" spans="1:18" x14ac:dyDescent="0.25">
      <c r="A10" s="13"/>
      <c r="B10" s="20"/>
      <c r="C10" s="20"/>
      <c r="D10" s="20"/>
      <c r="E10" s="20"/>
      <c r="F10" s="20"/>
      <c r="G10" s="20"/>
      <c r="H10" s="20"/>
      <c r="I10" s="21"/>
      <c r="J10" s="20"/>
      <c r="K10" s="20"/>
      <c r="L10" s="20"/>
      <c r="M10" s="20"/>
      <c r="N10" s="20"/>
      <c r="O10" s="20"/>
      <c r="P10" s="20"/>
      <c r="Q10" s="20"/>
      <c r="R10" s="22"/>
    </row>
    <row r="11" spans="1:18" ht="17.25" x14ac:dyDescent="0.25">
      <c r="A11" s="6" t="s">
        <v>23</v>
      </c>
      <c r="B11" s="23"/>
      <c r="C11" s="23"/>
      <c r="D11" s="23"/>
      <c r="F11" s="23"/>
      <c r="G11" s="23"/>
      <c r="H11" s="23"/>
      <c r="I11" s="23"/>
      <c r="J11" s="21"/>
      <c r="K11" s="23"/>
      <c r="L11" s="23"/>
      <c r="M11" s="23"/>
      <c r="N11" s="23"/>
      <c r="O11" s="23"/>
      <c r="P11" s="23"/>
      <c r="Q11" s="23"/>
      <c r="R11" s="22"/>
    </row>
    <row r="12" spans="1:18" s="17" customFormat="1" x14ac:dyDescent="0.25">
      <c r="A12" s="14" t="s">
        <v>20</v>
      </c>
      <c r="B12" s="15">
        <f>[1]Aprēķini!C21</f>
        <v>85.573643649998303</v>
      </c>
      <c r="C12" s="15">
        <f>[1]Aprēķini!D21</f>
        <v>64.669276399999831</v>
      </c>
      <c r="D12" s="15">
        <f>[1]Aprēķini!E21</f>
        <v>-104.57760516999997</v>
      </c>
      <c r="E12" s="15">
        <f>[1]Aprēķini!F21</f>
        <v>45.665314879998164</v>
      </c>
      <c r="F12" s="15">
        <f>[1]Aprēķini!G21</f>
        <v>82.367543519999117</v>
      </c>
      <c r="G12" s="15">
        <f>[1]Aprēķini!H21</f>
        <v>203.08985974000097</v>
      </c>
      <c r="H12" s="15">
        <f>[1]Aprēķini!I21</f>
        <v>165.36379817</v>
      </c>
      <c r="I12" s="15">
        <f>[1]Aprēķini!J21</f>
        <v>496.48651630999825</v>
      </c>
      <c r="J12" s="15">
        <f>[1]Aprēķini!K21</f>
        <v>-94.367870000001858</v>
      </c>
      <c r="K12" s="15">
        <f>[1]Aprēķini!L21</f>
        <v>-43.485664340000426</v>
      </c>
      <c r="L12" s="15">
        <f>[1]Aprēķini!M21</f>
        <v>-90.806983509999327</v>
      </c>
      <c r="M12" s="15">
        <f>[1]Aprēķini!N21</f>
        <v>267.82599845999664</v>
      </c>
      <c r="N12" s="15">
        <f>[1]Aprēķini!O21</f>
        <v>-72.603953929998397</v>
      </c>
      <c r="O12" s="15">
        <f>[1]Aprēķini!P21</f>
        <v>-168.3312100100004</v>
      </c>
      <c r="P12" s="15">
        <f>[1]Aprēķini!Q21</f>
        <v>-351.34302349000495</v>
      </c>
      <c r="Q12" s="15">
        <f>[1]Aprēķini!R21</f>
        <v>-324.45218897000711</v>
      </c>
      <c r="R12" s="24"/>
    </row>
    <row r="13" spans="1:18" ht="15.75" customHeight="1" x14ac:dyDescent="0.25">
      <c r="A13" s="13" t="s">
        <v>21</v>
      </c>
      <c r="B13" s="18">
        <f>[1]Aprēķini!C16</f>
        <v>696.88107281000021</v>
      </c>
      <c r="C13" s="18">
        <f>[1]Aprēķini!D16</f>
        <v>705.5951459500003</v>
      </c>
      <c r="D13" s="18">
        <f>[1]Aprēķini!E16</f>
        <v>455.07151080999961</v>
      </c>
      <c r="E13" s="18">
        <f>[1]Aprēķini!F16</f>
        <v>1857.54772957</v>
      </c>
      <c r="F13" s="18">
        <f>[1]Aprēķini!G16</f>
        <v>699.67990387999953</v>
      </c>
      <c r="G13" s="18">
        <f>[1]Aprēķini!H16</f>
        <v>779.17054195000071</v>
      </c>
      <c r="H13" s="18">
        <f>[1]Aprēķini!I16</f>
        <v>785.18958888000122</v>
      </c>
      <c r="I13" s="18">
        <f>[1]Aprēķini!J16</f>
        <v>4121.5877642800015</v>
      </c>
      <c r="J13" s="18">
        <f>[1]Aprēķini!K16</f>
        <v>545.49599054999942</v>
      </c>
      <c r="K13" s="18">
        <f>[1]Aprēķini!L16</f>
        <v>517.67794602000049</v>
      </c>
      <c r="L13" s="18">
        <f>[1]Aprēķini!M16</f>
        <v>480.99672679000037</v>
      </c>
      <c r="M13" s="18">
        <f>[1]Aprēķini!N16</f>
        <v>5665.7584276400012</v>
      </c>
      <c r="N13" s="18">
        <f>[1]Aprēķini!O16</f>
        <v>670.34287047000043</v>
      </c>
      <c r="O13" s="18">
        <f>[1]Aprēķini!P16</f>
        <v>514.75625371999968</v>
      </c>
      <c r="P13" s="18">
        <f>[1]Aprēķini!Q16</f>
        <v>727.177984989999</v>
      </c>
      <c r="Q13" s="18">
        <f>[1]Aprēķini!R16</f>
        <v>7578.0355368199998</v>
      </c>
      <c r="R13" s="24"/>
    </row>
    <row r="14" spans="1:18" ht="15.75" customHeight="1" x14ac:dyDescent="0.25">
      <c r="A14" s="13" t="s">
        <v>22</v>
      </c>
      <c r="B14" s="18">
        <f>[1]Aprēķini!C20</f>
        <v>611.3074291600019</v>
      </c>
      <c r="C14" s="18">
        <f>[1]Aprēķini!D20</f>
        <v>640.92586955000047</v>
      </c>
      <c r="D14" s="18">
        <f>[1]Aprēķini!E20</f>
        <v>559.64911597999958</v>
      </c>
      <c r="E14" s="18">
        <f>[1]Aprēķini!F20</f>
        <v>1811.882414690002</v>
      </c>
      <c r="F14" s="18">
        <f>[1]Aprēķini!G20</f>
        <v>617.31236036000041</v>
      </c>
      <c r="G14" s="18">
        <f>[1]Aprēķini!H20</f>
        <v>576.08068220999974</v>
      </c>
      <c r="H14" s="18">
        <f>[1]Aprēķini!I20</f>
        <v>619.82579071000123</v>
      </c>
      <c r="I14" s="18">
        <f>[1]Aprēķini!J20</f>
        <v>3625.101247970003</v>
      </c>
      <c r="J14" s="18">
        <f>[1]Aprēķini!K20</f>
        <v>639.86386055000128</v>
      </c>
      <c r="K14" s="18">
        <f>[1]Aprēķini!L20</f>
        <v>561.16361036000092</v>
      </c>
      <c r="L14" s="18">
        <f>[1]Aprēķini!M20</f>
        <v>571.80371029999969</v>
      </c>
      <c r="M14" s="18">
        <f>[1]Aprēķini!N20</f>
        <v>5397.9324291800049</v>
      </c>
      <c r="N14" s="18">
        <f>[1]Aprēķini!O20</f>
        <v>742.94682439999883</v>
      </c>
      <c r="O14" s="18">
        <f>[1]Aprēķini!P20</f>
        <v>683.08746373000008</v>
      </c>
      <c r="P14" s="18">
        <f>[1]Aprēķini!Q20</f>
        <v>1078.521008480004</v>
      </c>
      <c r="Q14" s="18">
        <f>[1]Aprēķini!R20</f>
        <v>7902.487725790008</v>
      </c>
      <c r="R14" s="24"/>
    </row>
    <row r="15" spans="1:18" x14ac:dyDescent="0.25">
      <c r="A15" s="13"/>
      <c r="B15" s="23"/>
      <c r="C15" s="23"/>
      <c r="D15" s="23"/>
      <c r="E15" s="23"/>
      <c r="F15" s="23"/>
      <c r="G15" s="23"/>
      <c r="H15" s="23"/>
      <c r="I15" s="21"/>
      <c r="J15" s="23"/>
      <c r="K15" s="23"/>
      <c r="L15" s="23"/>
      <c r="M15" s="23"/>
      <c r="N15" s="23"/>
      <c r="O15" s="23"/>
      <c r="P15" s="23"/>
      <c r="Q15" s="23"/>
      <c r="R15" s="24"/>
    </row>
    <row r="16" spans="1:18" ht="17.25" x14ac:dyDescent="0.25">
      <c r="A16" s="25" t="s">
        <v>24</v>
      </c>
      <c r="B16" s="23"/>
      <c r="C16" s="23"/>
      <c r="D16" s="23"/>
      <c r="E16" s="23"/>
      <c r="F16" s="23"/>
      <c r="G16" s="23"/>
      <c r="H16" s="23"/>
      <c r="I16" s="21"/>
      <c r="J16" s="23"/>
      <c r="K16" s="23"/>
      <c r="L16" s="23"/>
      <c r="M16" s="23"/>
      <c r="N16" s="23"/>
      <c r="O16" s="23"/>
      <c r="P16" s="23"/>
      <c r="Q16" s="23"/>
      <c r="R16" s="24"/>
    </row>
    <row r="17" spans="1:18" s="17" customFormat="1" x14ac:dyDescent="0.25">
      <c r="A17" s="14" t="str">
        <f>A12</f>
        <v>Overall balance</v>
      </c>
      <c r="B17" s="15">
        <f>[1]Aprēķini!C30</f>
        <v>69.840047940000005</v>
      </c>
      <c r="C17" s="15">
        <f>[1]Aprēķini!D30</f>
        <v>49.689644939999994</v>
      </c>
      <c r="D17" s="15">
        <f>[1]Aprēķini!E30</f>
        <v>22.44227994000002</v>
      </c>
      <c r="E17" s="15">
        <f>[1]Aprēķini!F30</f>
        <v>141.97197282000002</v>
      </c>
      <c r="F17" s="15">
        <f>[1]Aprēķini!G30</f>
        <v>6.3269400000081077E-3</v>
      </c>
      <c r="G17" s="15">
        <f>[1]Aprēķini!H30</f>
        <v>1.8354689399999984</v>
      </c>
      <c r="H17" s="15">
        <f>[1]Aprēķini!I30</f>
        <v>-28.000918060000004</v>
      </c>
      <c r="I17" s="15">
        <f>[1]Aprēķini!J30</f>
        <v>115.81285064000002</v>
      </c>
      <c r="J17" s="15">
        <f>[1]Aprēķini!K30</f>
        <v>-20.155377060000006</v>
      </c>
      <c r="K17" s="15">
        <f>[1]Aprēķini!L30</f>
        <v>2.9486379399999976</v>
      </c>
      <c r="L17" s="15">
        <f>[1]Aprēķini!M30</f>
        <v>14.407451940000016</v>
      </c>
      <c r="M17" s="15">
        <f>[1]Aprēķini!N30</f>
        <v>113.01356346000003</v>
      </c>
      <c r="N17" s="15">
        <f>[1]Aprēķini!O30</f>
        <v>-6.1607030599999462</v>
      </c>
      <c r="O17" s="15">
        <f>[1]Aprēķini!P30</f>
        <v>11.791365939999991</v>
      </c>
      <c r="P17" s="15">
        <f>[1]Aprēķini!Q30</f>
        <v>-69.192026059999989</v>
      </c>
      <c r="Q17" s="15">
        <f>[1]Aprēķini!R30</f>
        <v>49.452200280000085</v>
      </c>
      <c r="R17" s="16"/>
    </row>
    <row r="18" spans="1:18" ht="15.75" customHeight="1" x14ac:dyDescent="0.25">
      <c r="A18" s="13" t="str">
        <f>A13</f>
        <v>Total revenue/inflows</v>
      </c>
      <c r="B18" s="18">
        <f>[1]Aprēķini!C26</f>
        <v>255.58517850000001</v>
      </c>
      <c r="C18" s="18">
        <f>[1]Aprēķini!D26</f>
        <v>267.85527450000001</v>
      </c>
      <c r="D18" s="18">
        <f>[1]Aprēķini!E26</f>
        <v>259.20317850000004</v>
      </c>
      <c r="E18" s="18">
        <f>[1]Aprēķini!F26</f>
        <v>719.54504999999995</v>
      </c>
      <c r="F18" s="18">
        <f>[1]Aprēķini!G26</f>
        <v>236.87457950000001</v>
      </c>
      <c r="G18" s="18">
        <f>[1]Aprēķini!H26</f>
        <v>269.39342149999999</v>
      </c>
      <c r="H18" s="18">
        <f>[1]Aprēķini!I26</f>
        <v>289.56528850000001</v>
      </c>
      <c r="I18" s="18">
        <f>[1]Aprēķini!J26</f>
        <v>1515.3783394999998</v>
      </c>
      <c r="J18" s="18">
        <f>[1]Aprēķini!K26</f>
        <v>248.41573550000001</v>
      </c>
      <c r="K18" s="18">
        <f>[1]Aprēķini!L26</f>
        <v>238.95066249999999</v>
      </c>
      <c r="L18" s="18">
        <f>[1]Aprēķini!M26</f>
        <v>257.04470250000003</v>
      </c>
      <c r="M18" s="18">
        <f>[1]Aprēķini!N26</f>
        <v>2259.7894399999996</v>
      </c>
      <c r="N18" s="18">
        <f>[1]Aprēķini!O26</f>
        <v>268.16080450000004</v>
      </c>
      <c r="O18" s="18">
        <f>[1]Aprēķini!P26</f>
        <v>276.1226365</v>
      </c>
      <c r="P18" s="18">
        <f>[1]Aprēķini!Q26</f>
        <v>306.47213850000003</v>
      </c>
      <c r="Q18" s="18">
        <f>[1]Aprēķini!R26</f>
        <v>3110.5450195000003</v>
      </c>
      <c r="R18" s="22"/>
    </row>
    <row r="19" spans="1:18" ht="15.75" customHeight="1" x14ac:dyDescent="0.25">
      <c r="A19" s="13" t="str">
        <f>A14</f>
        <v>Total expenditure/ outflows</v>
      </c>
      <c r="B19" s="18">
        <f>[1]Aprēķini!C29</f>
        <v>185.74513056000001</v>
      </c>
      <c r="C19" s="18">
        <f>[1]Aprēķini!D29</f>
        <v>218.16562956000001</v>
      </c>
      <c r="D19" s="18">
        <f>[1]Aprēķini!E29</f>
        <v>236.76089856000002</v>
      </c>
      <c r="E19" s="18">
        <f>[1]Aprēķini!F29</f>
        <v>577.39346699999999</v>
      </c>
      <c r="F19" s="18">
        <f>[1]Aprēķini!G29</f>
        <v>236.86825256</v>
      </c>
      <c r="G19" s="18">
        <f>[1]Aprēķini!H29</f>
        <v>267.55795255999999</v>
      </c>
      <c r="H19" s="18">
        <f>[1]Aprēķini!I29</f>
        <v>317.56620656000001</v>
      </c>
      <c r="I19" s="18">
        <f>[1]Aprēķini!J29</f>
        <v>1399.3858786799999</v>
      </c>
      <c r="J19" s="18">
        <f>[1]Aprēķini!K29</f>
        <v>268.57111256000002</v>
      </c>
      <c r="K19" s="18">
        <f>[1]Aprēķini!L29</f>
        <v>236.00202456</v>
      </c>
      <c r="L19" s="18">
        <f>[1]Aprēķini!M29</f>
        <v>242.63725056000001</v>
      </c>
      <c r="M19" s="18">
        <f>[1]Aprēķini!N29</f>
        <v>2146.5962663600003</v>
      </c>
      <c r="N19" s="18">
        <f>[1]Aprēķini!O29</f>
        <v>274.32150755999999</v>
      </c>
      <c r="O19" s="18">
        <f>[1]Aprēķini!P29</f>
        <v>264.33127056000001</v>
      </c>
      <c r="P19" s="18">
        <f>[1]Aprēķini!Q29</f>
        <v>375.66416456000002</v>
      </c>
      <c r="Q19" s="18">
        <f>[1]Aprēķini!R29</f>
        <v>3060.9132090400008</v>
      </c>
      <c r="R19" s="22"/>
    </row>
    <row r="20" spans="1:18" x14ac:dyDescent="0.25">
      <c r="A20" s="13"/>
      <c r="B20" s="23"/>
      <c r="C20" s="23"/>
      <c r="D20" s="23"/>
      <c r="E20" s="23"/>
      <c r="F20" s="23"/>
      <c r="G20" s="23"/>
      <c r="H20" s="23"/>
      <c r="I20" s="21"/>
      <c r="J20" s="23"/>
      <c r="K20" s="23"/>
      <c r="L20" s="23"/>
      <c r="M20" s="23"/>
      <c r="N20" s="23"/>
      <c r="O20" s="23"/>
      <c r="P20" s="23"/>
      <c r="Q20" s="23"/>
      <c r="R20" s="22"/>
    </row>
    <row r="21" spans="1:18" x14ac:dyDescent="0.25">
      <c r="A21" s="25" t="s">
        <v>25</v>
      </c>
      <c r="B21" s="23"/>
      <c r="C21" s="23"/>
      <c r="D21" s="23"/>
      <c r="E21" s="23"/>
      <c r="F21" s="23"/>
      <c r="G21" s="23"/>
      <c r="H21" s="23"/>
      <c r="I21" s="21"/>
      <c r="J21" s="23"/>
      <c r="K21" s="23"/>
      <c r="L21" s="23"/>
      <c r="M21" s="23"/>
      <c r="N21" s="23"/>
      <c r="O21" s="23"/>
      <c r="P21" s="23"/>
      <c r="Q21" s="23"/>
      <c r="R21" s="22"/>
    </row>
    <row r="22" spans="1:18" s="17" customFormat="1" x14ac:dyDescent="0.25">
      <c r="A22" s="14" t="str">
        <f>A12</f>
        <v>Overall balance</v>
      </c>
      <c r="B22" s="15">
        <f>[1]Aprēķini!C35</f>
        <v>30.062850770000011</v>
      </c>
      <c r="C22" s="15">
        <f>[1]Aprēķini!D35</f>
        <v>6.3726893599998959</v>
      </c>
      <c r="D22" s="15">
        <f>[1]Aprēķini!E35</f>
        <v>12.14042477000018</v>
      </c>
      <c r="E22" s="15">
        <f>[1]Aprēķini!F35</f>
        <v>48.575964900000088</v>
      </c>
      <c r="F22" s="15">
        <f>[1]Aprēķini!G35</f>
        <v>1.9462300600000617</v>
      </c>
      <c r="G22" s="15">
        <f>[1]Aprēķini!H35</f>
        <v>48.256782840000056</v>
      </c>
      <c r="H22" s="15">
        <f>[1]Aprēķini!I35</f>
        <v>39.256849449999976</v>
      </c>
      <c r="I22" s="15">
        <f>[1]Aprēķini!J35</f>
        <v>138.03582725000018</v>
      </c>
      <c r="J22" s="15">
        <f>[1]Aprēķini!K35</f>
        <v>44.380051369999933</v>
      </c>
      <c r="K22" s="15">
        <f>[1]Aprēķini!L35</f>
        <v>52.042226110000001</v>
      </c>
      <c r="L22" s="15">
        <f>[1]Aprēķini!M35</f>
        <v>12.935013280000049</v>
      </c>
      <c r="M22" s="15">
        <f>[1]Aprēķini!N35</f>
        <v>247.39311801000017</v>
      </c>
      <c r="N22" s="15">
        <f>[1]Aprēķini!O35</f>
        <v>13.054496019999931</v>
      </c>
      <c r="O22" s="15">
        <f>[1]Aprēķini!P35</f>
        <v>29.19913477999998</v>
      </c>
      <c r="P22" s="15">
        <f>[1]Aprēķini!Q35</f>
        <v>9.9039285500001029</v>
      </c>
      <c r="Q22" s="15">
        <f>[1]Aprēķini!R35</f>
        <v>299.55067736000018</v>
      </c>
      <c r="R22" s="16"/>
    </row>
    <row r="23" spans="1:18" ht="15.75" customHeight="1" x14ac:dyDescent="0.25">
      <c r="A23" s="13" t="str">
        <f>A13</f>
        <v>Total revenue/inflows</v>
      </c>
      <c r="B23" s="18">
        <f>[1]Aprēķini!C33</f>
        <v>235.58160580000001</v>
      </c>
      <c r="C23" s="18">
        <f>[1]Aprēķini!D33</f>
        <v>231.25166449999992</v>
      </c>
      <c r="D23" s="18">
        <f>[1]Aprēķini!E33</f>
        <v>225.20685565000014</v>
      </c>
      <c r="E23" s="18">
        <f>[1]Aprēķini!F33</f>
        <v>692.04012595000006</v>
      </c>
      <c r="F23" s="18">
        <f>[1]Aprēķini!G33</f>
        <v>258.83240357</v>
      </c>
      <c r="G23" s="18">
        <f>[1]Aprēķini!H33</f>
        <v>256.20375813000004</v>
      </c>
      <c r="H23" s="18">
        <f>[1]Aprēķini!I33</f>
        <v>247.18929930999997</v>
      </c>
      <c r="I23" s="18">
        <f>[1]Aprēķini!J33</f>
        <v>1454.2655869600001</v>
      </c>
      <c r="J23" s="18">
        <f>[1]Aprēķini!K33</f>
        <v>283.51663150999997</v>
      </c>
      <c r="K23" s="18">
        <f>[1]Aprēķini!L33</f>
        <v>259.69841295999998</v>
      </c>
      <c r="L23" s="18">
        <f>[1]Aprēķini!M33</f>
        <v>242.62401826000007</v>
      </c>
      <c r="M23" s="18">
        <f>[1]Aprēķini!N33</f>
        <v>2240.1046496900003</v>
      </c>
      <c r="N23" s="18">
        <f>[1]Aprēķini!O33</f>
        <v>269.55025118000003</v>
      </c>
      <c r="O23" s="18">
        <f>[1]Aprēķini!P33</f>
        <v>254.56217608</v>
      </c>
      <c r="P23" s="18">
        <f>[1]Aprēķini!Q33</f>
        <v>286.09893394000005</v>
      </c>
      <c r="Q23" s="18">
        <f>[1]Aprēķini!R33</f>
        <v>3050.3160108900001</v>
      </c>
      <c r="R23" s="22"/>
    </row>
    <row r="24" spans="1:18" ht="15.75" customHeight="1" x14ac:dyDescent="0.25">
      <c r="A24" s="13" t="str">
        <f>A14</f>
        <v>Total expenditure/ outflows</v>
      </c>
      <c r="B24" s="18">
        <f>[1]Aprēķini!C34</f>
        <v>205.51875502999999</v>
      </c>
      <c r="C24" s="18">
        <f>[1]Aprēķini!D34</f>
        <v>224.87897514000002</v>
      </c>
      <c r="D24" s="18">
        <f>[1]Aprēķini!E34</f>
        <v>213.06643087999996</v>
      </c>
      <c r="E24" s="18">
        <f>[1]Aprēķini!F34</f>
        <v>643.46416105000003</v>
      </c>
      <c r="F24" s="18">
        <f>[1]Aprēķini!G34</f>
        <v>256.88617350999994</v>
      </c>
      <c r="G24" s="18">
        <f>[1]Aprēķini!H34</f>
        <v>207.94697528999998</v>
      </c>
      <c r="H24" s="18">
        <f>[1]Aprēķini!I34</f>
        <v>207.93244985999999</v>
      </c>
      <c r="I24" s="18">
        <f>[1]Aprēķini!J34</f>
        <v>1316.2297597099998</v>
      </c>
      <c r="J24" s="18">
        <f>[1]Aprēķini!K34</f>
        <v>239.13658014000004</v>
      </c>
      <c r="K24" s="18">
        <f>[1]Aprēķini!L34</f>
        <v>207.65618684999998</v>
      </c>
      <c r="L24" s="18">
        <f>[1]Aprēķini!M34</f>
        <v>229.68900498000002</v>
      </c>
      <c r="M24" s="18">
        <f>[1]Aprēķini!N34</f>
        <v>1992.7115316799998</v>
      </c>
      <c r="N24" s="18">
        <f>[1]Aprēķini!O34</f>
        <v>256.4957551600001</v>
      </c>
      <c r="O24" s="18">
        <f>[1]Aprēķini!P34</f>
        <v>225.36304130000002</v>
      </c>
      <c r="P24" s="18">
        <f>[1]Aprēķini!Q34</f>
        <v>276.19500538999995</v>
      </c>
      <c r="Q24" s="18">
        <f>[1]Aprēķini!R34</f>
        <v>2750.7653335300001</v>
      </c>
      <c r="R24" s="22"/>
    </row>
    <row r="25" spans="1:18" ht="33" customHeight="1" x14ac:dyDescent="0.25">
      <c r="A25" s="13"/>
      <c r="B25" s="26"/>
      <c r="C25" s="26"/>
      <c r="D25" s="26"/>
      <c r="E25" s="26"/>
      <c r="F25" s="26"/>
      <c r="G25" s="26"/>
      <c r="H25" s="26"/>
      <c r="I25" s="26"/>
      <c r="J25" s="26"/>
      <c r="K25" s="26"/>
      <c r="L25" s="26"/>
      <c r="M25" s="26"/>
      <c r="N25" s="26"/>
      <c r="O25" s="26"/>
      <c r="P25" s="26"/>
      <c r="Q25" s="26"/>
    </row>
    <row r="26" spans="1:18" s="13" customFormat="1" ht="25.5" customHeight="1" x14ac:dyDescent="0.25">
      <c r="A26" s="27" t="s">
        <v>26</v>
      </c>
      <c r="B26" s="26"/>
      <c r="C26" s="26"/>
      <c r="D26" s="26"/>
      <c r="E26" s="26"/>
      <c r="F26" s="26"/>
      <c r="G26" s="26"/>
      <c r="H26" s="26"/>
      <c r="I26" s="26"/>
      <c r="J26" s="26"/>
      <c r="K26" s="26"/>
      <c r="L26" s="26"/>
      <c r="M26" s="26"/>
      <c r="N26" s="26"/>
      <c r="O26" s="26"/>
      <c r="P26" s="26"/>
      <c r="Q26" s="26"/>
    </row>
    <row r="27" spans="1:18" ht="45.75" customHeight="1" x14ac:dyDescent="0.25">
      <c r="A27" s="28" t="s">
        <v>27</v>
      </c>
      <c r="B27" s="28"/>
      <c r="C27" s="28"/>
      <c r="D27" s="28"/>
      <c r="E27" s="28"/>
      <c r="F27" s="28"/>
      <c r="G27" s="28"/>
      <c r="H27" s="28"/>
      <c r="I27" s="28"/>
      <c r="J27" s="28"/>
      <c r="K27" s="28"/>
      <c r="L27" s="28"/>
      <c r="M27" s="28"/>
      <c r="N27" s="28"/>
      <c r="O27" s="28"/>
      <c r="P27" s="28"/>
      <c r="Q27" s="28"/>
    </row>
    <row r="28" spans="1:18" ht="33.75" customHeight="1" x14ac:dyDescent="0.25">
      <c r="A28" s="29" t="s">
        <v>28</v>
      </c>
      <c r="B28" s="29"/>
      <c r="C28" s="29"/>
      <c r="D28" s="29"/>
      <c r="E28" s="29"/>
      <c r="F28" s="29"/>
      <c r="G28" s="29"/>
      <c r="H28" s="29"/>
      <c r="I28" s="29"/>
      <c r="J28" s="29"/>
      <c r="K28" s="29"/>
      <c r="L28" s="29"/>
      <c r="M28" s="29"/>
      <c r="N28" s="29"/>
      <c r="O28" s="29"/>
      <c r="P28" s="29"/>
      <c r="Q28" s="29"/>
    </row>
    <row r="30" spans="1:18" x14ac:dyDescent="0.25">
      <c r="A30" s="29" t="s">
        <v>29</v>
      </c>
      <c r="B30" s="29"/>
      <c r="C30" s="29"/>
      <c r="D30" s="29"/>
      <c r="E30" s="29"/>
      <c r="F30" s="29"/>
      <c r="G30" s="29"/>
      <c r="H30" s="29"/>
      <c r="I30" s="29"/>
      <c r="J30" s="29"/>
      <c r="K30" s="29"/>
      <c r="L30" s="29"/>
      <c r="M30" s="29"/>
      <c r="N30" s="29"/>
      <c r="O30" s="29"/>
      <c r="P30" s="29"/>
      <c r="Q30" s="29"/>
    </row>
    <row r="32" spans="1:18" x14ac:dyDescent="0.25">
      <c r="A32" s="30"/>
    </row>
  </sheetData>
  <sheetProtection algorithmName="SHA-512" hashValue="Kfg7Zi32HgyRgVrbsZQwBRd3b7DXCggaSwGikI1/O6eCGgkbowxR73rw4H8GKrtBJNKzmiRPxHyLCvogfODuuA==" saltValue="RKfTLZuOJdiR2VwQDT9bjQ==" spinCount="100000" sheet="1" objects="1" scenarios="1"/>
  <mergeCells count="6">
    <mergeCell ref="A2:Q2"/>
    <mergeCell ref="B4:Q4"/>
    <mergeCell ref="R12:R16"/>
    <mergeCell ref="A27:Q27"/>
    <mergeCell ref="A28:Q28"/>
    <mergeCell ref="A30:Q30"/>
  </mergeCells>
  <pageMargins left="0" right="0" top="0.39370078740157483" bottom="0.39370078740157483" header="0" footer="0"/>
  <pageSetup paperSize="9" scale="8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Mēneša_atskaite_publicet_ENG</vt:lpstr>
      <vt:lpstr>Mēneša_atskaite_publicet_ENG!Print_Area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2020-01-28T09:34:12Z</dcterms:created>
  <dcterms:modified xsi:type="dcterms:W3CDTF">2020-01-28T09:34:39Z</dcterms:modified>
</cp:coreProperties>
</file>