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2\8_Augusts_2022\Mājas lapai\"/>
    </mc:Choice>
  </mc:AlternateContent>
  <xr:revisionPtr revIDLastSave="0" documentId="13_ncr:1_{65848FDC-53D7-4D79-BB91-D654DCE97E54}" xr6:coauthVersionLast="47" xr6:coauthVersionMax="47" xr10:uidLastSave="{00000000-0000-0000-0000-000000000000}"/>
  <bookViews>
    <workbookView xWindow="-120" yWindow="-120" windowWidth="25440" windowHeight="15390" xr2:uid="{BF72DD29-4CA4-4DC3-98E3-518A1683CA23}"/>
  </bookViews>
  <sheets>
    <sheet name="pamat" sheetId="1" r:id="rId1"/>
  </sheets>
  <definedNames>
    <definedName name="_xlnm._FilterDatabase" localSheetId="0" hidden="1">pamat!$A$4:$B$47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H47" i="1"/>
  <c r="G47" i="1"/>
  <c r="F47" i="1"/>
  <c r="O46" i="1"/>
  <c r="N46" i="1"/>
  <c r="H46" i="1"/>
  <c r="G46" i="1"/>
  <c r="F46" i="1"/>
  <c r="O45" i="1"/>
  <c r="N45" i="1"/>
  <c r="H45" i="1"/>
  <c r="G45" i="1"/>
  <c r="F45" i="1"/>
  <c r="O44" i="1"/>
  <c r="N44" i="1"/>
  <c r="H44" i="1"/>
  <c r="G44" i="1"/>
  <c r="F44" i="1"/>
  <c r="O43" i="1"/>
  <c r="N43" i="1"/>
  <c r="H43" i="1"/>
  <c r="G43" i="1"/>
  <c r="F43" i="1"/>
  <c r="O42" i="1"/>
  <c r="N42" i="1"/>
  <c r="H42" i="1"/>
  <c r="G42" i="1"/>
  <c r="F42" i="1"/>
  <c r="O41" i="1"/>
  <c r="N41" i="1"/>
  <c r="H41" i="1"/>
  <c r="G41" i="1"/>
  <c r="F41" i="1"/>
  <c r="O40" i="1"/>
  <c r="N40" i="1"/>
  <c r="H40" i="1"/>
  <c r="G40" i="1"/>
  <c r="F40" i="1"/>
  <c r="O39" i="1"/>
  <c r="N39" i="1"/>
  <c r="H39" i="1"/>
  <c r="G39" i="1"/>
  <c r="F39" i="1"/>
  <c r="O38" i="1"/>
  <c r="N38" i="1"/>
  <c r="H38" i="1"/>
  <c r="G38" i="1"/>
  <c r="F38" i="1"/>
  <c r="O37" i="1"/>
  <c r="N37" i="1"/>
  <c r="H37" i="1"/>
  <c r="G37" i="1"/>
  <c r="F37" i="1"/>
  <c r="O36" i="1"/>
  <c r="N36" i="1"/>
  <c r="H36" i="1"/>
  <c r="G36" i="1"/>
  <c r="F36" i="1"/>
  <c r="O35" i="1"/>
  <c r="N35" i="1"/>
  <c r="H35" i="1"/>
  <c r="G35" i="1"/>
  <c r="F35" i="1"/>
  <c r="O34" i="1"/>
  <c r="N34" i="1"/>
  <c r="H34" i="1"/>
  <c r="G34" i="1"/>
  <c r="F34" i="1"/>
  <c r="O33" i="1"/>
  <c r="N33" i="1"/>
  <c r="H33" i="1"/>
  <c r="G33" i="1"/>
  <c r="F33" i="1"/>
  <c r="O32" i="1"/>
  <c r="N32" i="1"/>
  <c r="H32" i="1"/>
  <c r="G32" i="1"/>
  <c r="F32" i="1"/>
  <c r="O31" i="1"/>
  <c r="N31" i="1"/>
  <c r="H31" i="1"/>
  <c r="G31" i="1"/>
  <c r="F31" i="1"/>
  <c r="O30" i="1"/>
  <c r="N30" i="1"/>
  <c r="H30" i="1"/>
  <c r="G30" i="1"/>
  <c r="F30" i="1"/>
  <c r="O29" i="1"/>
  <c r="N29" i="1"/>
  <c r="H29" i="1"/>
  <c r="G29" i="1"/>
  <c r="F29" i="1"/>
  <c r="O28" i="1"/>
  <c r="N28" i="1"/>
  <c r="H28" i="1"/>
  <c r="G28" i="1"/>
  <c r="F28" i="1"/>
  <c r="O27" i="1"/>
  <c r="N27" i="1"/>
  <c r="H27" i="1"/>
  <c r="G27" i="1"/>
  <c r="F27" i="1"/>
  <c r="O26" i="1"/>
  <c r="N26" i="1"/>
  <c r="H26" i="1"/>
  <c r="G26" i="1"/>
  <c r="F26" i="1"/>
  <c r="O25" i="1"/>
  <c r="N25" i="1"/>
  <c r="H25" i="1"/>
  <c r="G25" i="1"/>
  <c r="F25" i="1"/>
  <c r="O24" i="1"/>
  <c r="N24" i="1"/>
  <c r="H24" i="1"/>
  <c r="G24" i="1"/>
  <c r="F24" i="1"/>
  <c r="O23" i="1"/>
  <c r="N23" i="1"/>
  <c r="H23" i="1"/>
  <c r="G23" i="1"/>
  <c r="F23" i="1"/>
  <c r="O22" i="1"/>
  <c r="N22" i="1"/>
  <c r="H22" i="1"/>
  <c r="G22" i="1"/>
  <c r="F22" i="1"/>
  <c r="O21" i="1"/>
  <c r="N21" i="1"/>
  <c r="H21" i="1"/>
  <c r="G21" i="1"/>
  <c r="F21" i="1"/>
  <c r="O20" i="1"/>
  <c r="N20" i="1"/>
  <c r="H20" i="1"/>
  <c r="G20" i="1"/>
  <c r="F20" i="1"/>
  <c r="O19" i="1"/>
  <c r="N19" i="1"/>
  <c r="H19" i="1"/>
  <c r="G19" i="1"/>
  <c r="F19" i="1"/>
  <c r="O18" i="1"/>
  <c r="N18" i="1"/>
  <c r="H18" i="1"/>
  <c r="G18" i="1"/>
  <c r="F18" i="1"/>
  <c r="O17" i="1"/>
  <c r="N17" i="1"/>
  <c r="H17" i="1"/>
  <c r="G17" i="1"/>
  <c r="F17" i="1"/>
  <c r="O16" i="1"/>
  <c r="N16" i="1"/>
  <c r="H16" i="1"/>
  <c r="G16" i="1"/>
  <c r="F16" i="1"/>
  <c r="O15" i="1"/>
  <c r="N15" i="1"/>
  <c r="H15" i="1"/>
  <c r="G15" i="1"/>
  <c r="F15" i="1"/>
  <c r="O14" i="1"/>
  <c r="N14" i="1"/>
  <c r="H14" i="1"/>
  <c r="G14" i="1"/>
  <c r="F14" i="1"/>
  <c r="O13" i="1"/>
  <c r="N13" i="1"/>
  <c r="H13" i="1"/>
  <c r="G13" i="1"/>
  <c r="F13" i="1"/>
  <c r="O12" i="1"/>
  <c r="N12" i="1"/>
  <c r="H12" i="1"/>
  <c r="G12" i="1"/>
  <c r="F12" i="1"/>
  <c r="O11" i="1"/>
  <c r="N11" i="1"/>
  <c r="H11" i="1"/>
  <c r="G11" i="1"/>
  <c r="F11" i="1"/>
  <c r="O10" i="1"/>
  <c r="N10" i="1"/>
  <c r="H10" i="1"/>
  <c r="G10" i="1"/>
  <c r="F10" i="1"/>
  <c r="O9" i="1"/>
  <c r="N9" i="1"/>
  <c r="H9" i="1"/>
  <c r="G9" i="1"/>
  <c r="F9" i="1"/>
  <c r="O8" i="1"/>
  <c r="N8" i="1"/>
  <c r="H8" i="1"/>
  <c r="G8" i="1"/>
  <c r="F8" i="1"/>
  <c r="O7" i="1"/>
  <c r="N7" i="1"/>
  <c r="H7" i="1"/>
  <c r="G7" i="1"/>
  <c r="F7" i="1"/>
  <c r="O6" i="1"/>
  <c r="N6" i="1"/>
  <c r="H6" i="1"/>
  <c r="G6" i="1"/>
  <c r="F6" i="1"/>
  <c r="O5" i="1"/>
  <c r="N5" i="1"/>
  <c r="H5" i="1"/>
  <c r="G5" i="1"/>
  <c r="F5" i="1"/>
  <c r="M4" i="1"/>
  <c r="H4" i="1" s="1"/>
  <c r="L4" i="1"/>
  <c r="K4" i="1"/>
  <c r="J4" i="1"/>
  <c r="I4" i="1"/>
  <c r="E4" i="1"/>
  <c r="D4" i="1"/>
  <c r="C4" i="1"/>
  <c r="G4" i="1" s="1"/>
  <c r="B4" i="1"/>
  <c r="F4" i="1" s="1"/>
  <c r="N4" i="1" l="1"/>
  <c r="O4" i="1"/>
</calcChain>
</file>

<file path=xl/sharedStrings.xml><?xml version="1.0" encoding="utf-8"?>
<sst xmlns="http://schemas.openxmlformats.org/spreadsheetml/2006/main" count="65" uniqueCount="61">
  <si>
    <t>Pašvaldību 2022.gada pamatbudžets (plāns un izpilde uz 31.08.2022.), EUR</t>
  </si>
  <si>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</si>
  <si>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</si>
  <si>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</si>
  <si>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</si>
  <si>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 izpilde</t>
  </si>
  <si>
    <t>Naudas līdzekļu atlikums gada sākumā</t>
  </si>
  <si>
    <t>Naudas līdzekļu atlikums uz 31.08.2022.</t>
  </si>
  <si>
    <t xml:space="preserve">Atlikuma izmaiņas </t>
  </si>
  <si>
    <t>Plāns</t>
  </si>
  <si>
    <t>Izpilde</t>
  </si>
  <si>
    <t>Naudas līdzekļi un noguldījumi (atlikuma izmaiņas)</t>
  </si>
  <si>
    <t xml:space="preserve">Aizņēmumi </t>
  </si>
  <si>
    <t>Aizdevumi</t>
  </si>
  <si>
    <t>Akcijas un cita līdzdalība komersantu pašu kapitālā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</si>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</sst>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vertical="center"/>
    </xf>
    <xf numFmtId="3" fontId="5" fillId="0" borderId="6" xfId="3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3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3" fontId="5" fillId="0" borderId="6" xfId="3" applyNumberFormat="1" applyFont="1" applyFill="1" applyBorder="1" applyAlignment="1">
      <alignment horizontal="right" vertical="center"/>
    </xf>
    <xf numFmtId="3" fontId="5" fillId="0" borderId="7" xfId="3" applyNumberFormat="1" applyFont="1" applyFill="1" applyBorder="1" applyAlignment="1">
      <alignment horizontal="right" vertical="center"/>
    </xf>
    <xf numFmtId="3" fontId="5" fillId="0" borderId="6" xfId="1" applyNumberFormat="1" applyFont="1" applyFill="1" applyBorder="1" applyAlignment="1">
      <alignment horizontal="right" vertical="center"/>
    </xf>
    <xf numFmtId="3" fontId="5" fillId="0" borderId="7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3" fontId="5" fillId="0" borderId="9" xfId="3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9" fontId="5" fillId="0" borderId="7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</cellXfs>
  <cellStyles count="4">
    <cellStyle name="Normal" xfId="0" builtinId="0"/>
    <cellStyle name="Normal 10" xfId="3" xr:uid="{529977ED-7B47-45F4-B21E-38A8547C2EB5}"/>
    <cellStyle name="Normal 2" xfId="1" xr:uid="{416ACF38-BAD2-4EA3-A85B-5D8673DC15E7}"/>
    <cellStyle name="Normal 3" xfId="2" xr:uid="{DA27794D-A463-4C42-9BC6-72469E507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9A6E7-9F9A-4F93-ACD1-317ADCC89251}">
  <dimension ref="A1:O47"/>
  <sheetViews>
    <sheetView tabSelected="1" zoomScaleNormal="100" workbookViewId="0">
      <selection activeCell="E42" sqref="E42"/>
    </sheetView>
  </sheetViews>
  <sheetFormatPr defaultColWidth="9" defaultRowHeight="15" x14ac:dyDescent="0.25"/>
  <cols>
    <col min="1" max="1" width="20.875" style="3" customWidth="1"/>
    <col min="2" max="2" width="12.75" style="3" customWidth="1"/>
    <col min="3" max="3" width="14.125" style="3" customWidth="1"/>
    <col min="4" max="4" width="12.375" style="3" bestFit="1" customWidth="1"/>
    <col min="5" max="5" width="12.125" style="3" customWidth="1"/>
    <col min="6" max="7" width="12.75" style="3" customWidth="1"/>
    <col min="8" max="11" width="12" style="3" customWidth="1"/>
    <col min="12" max="12" width="12.875" style="3" customWidth="1"/>
    <col min="13" max="13" width="13.625" style="3" customWidth="1"/>
    <col min="14" max="14" width="12.125" style="3" customWidth="1"/>
    <col min="15" max="15" width="9" style="3"/>
    <col min="16" max="16" width="9.5" style="3" bestFit="1" customWidth="1"/>
    <col min="17" max="16384" width="9" style="3"/>
  </cols>
  <sheetData>
    <row r="1" spans="1:15" s="2" customFormat="1" ht="19.5" thickBot="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"/>
    </row>
    <row r="2" spans="1:15" ht="36.75" customHeight="1" x14ac:dyDescent="0.25">
      <c r="A2" s="34" t="s">
        <v>1</v>
      </c>
      <c r="B2" s="35" t="s">
        <v>2</v>
      </c>
      <c r="C2" s="36"/>
      <c r="D2" s="37" t="s">
        <v>3</v>
      </c>
      <c r="E2" s="32"/>
      <c r="F2" s="38" t="s">
        <v>4</v>
      </c>
      <c r="G2" s="39"/>
      <c r="H2" s="40" t="s">
        <v>5</v>
      </c>
      <c r="I2" s="41"/>
      <c r="J2" s="41"/>
      <c r="K2" s="42"/>
      <c r="L2" s="38" t="s">
        <v>6</v>
      </c>
      <c r="M2" s="44" t="s">
        <v>7</v>
      </c>
      <c r="N2" s="31" t="s">
        <v>8</v>
      </c>
      <c r="O2" s="32"/>
    </row>
    <row r="3" spans="1:15" s="10" customFormat="1" ht="81" customHeight="1" x14ac:dyDescent="0.25">
      <c r="A3" s="34"/>
      <c r="B3" s="4" t="s">
        <v>9</v>
      </c>
      <c r="C3" s="5" t="s">
        <v>10</v>
      </c>
      <c r="D3" s="4" t="s">
        <v>9</v>
      </c>
      <c r="E3" s="5" t="s">
        <v>10</v>
      </c>
      <c r="F3" s="4" t="s">
        <v>9</v>
      </c>
      <c r="G3" s="5" t="s">
        <v>10</v>
      </c>
      <c r="H3" s="6" t="s">
        <v>11</v>
      </c>
      <c r="I3" s="7" t="s">
        <v>12</v>
      </c>
      <c r="J3" s="7" t="s">
        <v>13</v>
      </c>
      <c r="K3" s="8" t="s">
        <v>14</v>
      </c>
      <c r="L3" s="43"/>
      <c r="M3" s="45"/>
      <c r="N3" s="9" t="s">
        <v>15</v>
      </c>
      <c r="O3" s="5" t="s">
        <v>16</v>
      </c>
    </row>
    <row r="4" spans="1:15" s="19" customFormat="1" ht="20.25" customHeight="1" x14ac:dyDescent="0.25">
      <c r="A4" s="11" t="s">
        <v>17</v>
      </c>
      <c r="B4" s="12">
        <f>SUM(B5:B47)</f>
        <v>2964133401</v>
      </c>
      <c r="C4" s="13">
        <f>SUM(C5:C47)</f>
        <v>2228096861</v>
      </c>
      <c r="D4" s="12">
        <f>SUM(D5:D47)</f>
        <v>3579053678</v>
      </c>
      <c r="E4" s="13">
        <f>SUM(E5:E47)</f>
        <v>2014525184</v>
      </c>
      <c r="F4" s="12">
        <f t="shared" ref="F4:G35" si="0">B4-D4</f>
        <v>-614920277</v>
      </c>
      <c r="G4" s="14">
        <f t="shared" si="0"/>
        <v>213571677</v>
      </c>
      <c r="H4" s="15">
        <f>L4-M4</f>
        <v>-212257959</v>
      </c>
      <c r="I4" s="16">
        <f>SUM(I5:I47)</f>
        <v>3661088</v>
      </c>
      <c r="J4" s="16">
        <f>SUM(J5:J47)</f>
        <v>16312</v>
      </c>
      <c r="K4" s="14">
        <f>SUM(K5:K47)</f>
        <v>-4991118</v>
      </c>
      <c r="L4" s="12">
        <f>SUM(L5:L47)</f>
        <v>502590399</v>
      </c>
      <c r="M4" s="16">
        <f>SUM(M5:M47)</f>
        <v>714848358</v>
      </c>
      <c r="N4" s="17">
        <f t="shared" ref="N4:N47" si="1">M4-L4</f>
        <v>212257959</v>
      </c>
      <c r="O4" s="18">
        <f t="shared" ref="O4:O47" si="2">M4/L4-1</f>
        <v>0.42232792234457306</v>
      </c>
    </row>
    <row r="5" spans="1:15" x14ac:dyDescent="0.25">
      <c r="A5" s="20" t="s">
        <v>18</v>
      </c>
      <c r="B5" s="21">
        <v>995718998</v>
      </c>
      <c r="C5" s="22">
        <v>755291852</v>
      </c>
      <c r="D5" s="21">
        <v>1154769641</v>
      </c>
      <c r="E5" s="22">
        <v>685763912</v>
      </c>
      <c r="F5" s="23">
        <f>B5-D5</f>
        <v>-159050643</v>
      </c>
      <c r="G5" s="24">
        <f t="shared" si="0"/>
        <v>69527940</v>
      </c>
      <c r="H5" s="25">
        <f>L5-M5</f>
        <v>-48146331</v>
      </c>
      <c r="I5" s="26">
        <v>-21381609</v>
      </c>
      <c r="J5" s="27">
        <v>0</v>
      </c>
      <c r="K5" s="28">
        <v>0</v>
      </c>
      <c r="L5" s="21">
        <v>153667179</v>
      </c>
      <c r="M5" s="26">
        <v>201813510</v>
      </c>
      <c r="N5" s="27">
        <f t="shared" si="1"/>
        <v>48146331</v>
      </c>
      <c r="O5" s="29">
        <f t="shared" si="2"/>
        <v>0.31331564302355019</v>
      </c>
    </row>
    <row r="6" spans="1:15" x14ac:dyDescent="0.25">
      <c r="A6" s="20" t="s">
        <v>19</v>
      </c>
      <c r="B6" s="21">
        <v>105159934</v>
      </c>
      <c r="C6" s="22">
        <v>80575659</v>
      </c>
      <c r="D6" s="21">
        <v>117710718</v>
      </c>
      <c r="E6" s="22">
        <v>71933429</v>
      </c>
      <c r="F6" s="23">
        <f t="shared" si="0"/>
        <v>-12550784</v>
      </c>
      <c r="G6" s="24">
        <f t="shared" si="0"/>
        <v>8642230</v>
      </c>
      <c r="H6" s="25">
        <f t="shared" ref="H6:H47" si="3">L6-M6</f>
        <v>-6501151</v>
      </c>
      <c r="I6" s="26">
        <v>-815425</v>
      </c>
      <c r="J6" s="27">
        <v>0</v>
      </c>
      <c r="K6" s="28">
        <v>-1325654</v>
      </c>
      <c r="L6" s="21">
        <v>13875605</v>
      </c>
      <c r="M6" s="26">
        <v>20376756</v>
      </c>
      <c r="N6" s="27">
        <f t="shared" si="1"/>
        <v>6501151</v>
      </c>
      <c r="O6" s="29">
        <f t="shared" si="2"/>
        <v>0.46853099378369456</v>
      </c>
    </row>
    <row r="7" spans="1:15" x14ac:dyDescent="0.25">
      <c r="A7" s="20" t="s">
        <v>20</v>
      </c>
      <c r="B7" s="21">
        <v>80418600</v>
      </c>
      <c r="C7" s="22">
        <v>58393119</v>
      </c>
      <c r="D7" s="21">
        <v>106602645</v>
      </c>
      <c r="E7" s="22">
        <v>56739576</v>
      </c>
      <c r="F7" s="23">
        <f t="shared" si="0"/>
        <v>-26184045</v>
      </c>
      <c r="G7" s="24">
        <f t="shared" si="0"/>
        <v>1653543</v>
      </c>
      <c r="H7" s="25">
        <f t="shared" si="3"/>
        <v>-5846555</v>
      </c>
      <c r="I7" s="26">
        <v>4552694</v>
      </c>
      <c r="J7" s="27">
        <v>0</v>
      </c>
      <c r="K7" s="28">
        <v>-359682</v>
      </c>
      <c r="L7" s="21">
        <v>10429313</v>
      </c>
      <c r="M7" s="26">
        <v>16275868</v>
      </c>
      <c r="N7" s="27">
        <f t="shared" si="1"/>
        <v>5846555</v>
      </c>
      <c r="O7" s="29">
        <f t="shared" si="2"/>
        <v>0.56058869841187042</v>
      </c>
    </row>
    <row r="8" spans="1:15" x14ac:dyDescent="0.25">
      <c r="A8" s="20" t="s">
        <v>21</v>
      </c>
      <c r="B8" s="21">
        <v>95268582</v>
      </c>
      <c r="C8" s="22">
        <v>68741590</v>
      </c>
      <c r="D8" s="21">
        <v>126155083</v>
      </c>
      <c r="E8" s="22">
        <v>64921643</v>
      </c>
      <c r="F8" s="23">
        <f t="shared" si="0"/>
        <v>-30886501</v>
      </c>
      <c r="G8" s="24">
        <f t="shared" si="0"/>
        <v>3819947</v>
      </c>
      <c r="H8" s="25">
        <f t="shared" si="3"/>
        <v>-1025658</v>
      </c>
      <c r="I8" s="26">
        <v>-2157649</v>
      </c>
      <c r="J8" s="27">
        <v>0</v>
      </c>
      <c r="K8" s="28">
        <v>-636640</v>
      </c>
      <c r="L8" s="21">
        <v>18818180</v>
      </c>
      <c r="M8" s="26">
        <v>19843838</v>
      </c>
      <c r="N8" s="27">
        <f t="shared" si="1"/>
        <v>1025658</v>
      </c>
      <c r="O8" s="29">
        <f t="shared" si="2"/>
        <v>5.4503570483436681E-2</v>
      </c>
    </row>
    <row r="9" spans="1:15" x14ac:dyDescent="0.25">
      <c r="A9" s="20" t="s">
        <v>22</v>
      </c>
      <c r="B9" s="21">
        <v>102962681</v>
      </c>
      <c r="C9" s="22">
        <v>74369174</v>
      </c>
      <c r="D9" s="21">
        <v>125841622</v>
      </c>
      <c r="E9" s="22">
        <v>67251153</v>
      </c>
      <c r="F9" s="23">
        <f t="shared" si="0"/>
        <v>-22878941</v>
      </c>
      <c r="G9" s="24">
        <f t="shared" si="0"/>
        <v>7118021</v>
      </c>
      <c r="H9" s="25">
        <f t="shared" si="3"/>
        <v>-6178139</v>
      </c>
      <c r="I9" s="26">
        <v>-99217</v>
      </c>
      <c r="J9" s="27">
        <v>0</v>
      </c>
      <c r="K9" s="28">
        <v>-840665</v>
      </c>
      <c r="L9" s="21">
        <v>19840894</v>
      </c>
      <c r="M9" s="26">
        <v>26019033</v>
      </c>
      <c r="N9" s="27">
        <f t="shared" si="1"/>
        <v>6178139</v>
      </c>
      <c r="O9" s="29">
        <f t="shared" si="2"/>
        <v>0.31138410396225091</v>
      </c>
    </row>
    <row r="10" spans="1:15" x14ac:dyDescent="0.25">
      <c r="A10" s="20" t="s">
        <v>23</v>
      </c>
      <c r="B10" s="21">
        <v>47391284</v>
      </c>
      <c r="C10" s="22">
        <v>34303556</v>
      </c>
      <c r="D10" s="21">
        <v>58344403</v>
      </c>
      <c r="E10" s="22">
        <v>29700726</v>
      </c>
      <c r="F10" s="23">
        <f t="shared" si="0"/>
        <v>-10953119</v>
      </c>
      <c r="G10" s="24">
        <f t="shared" si="0"/>
        <v>4602830</v>
      </c>
      <c r="H10" s="25">
        <f t="shared" si="3"/>
        <v>-3569187</v>
      </c>
      <c r="I10" s="26">
        <v>-912427</v>
      </c>
      <c r="J10" s="27">
        <v>0</v>
      </c>
      <c r="K10" s="28">
        <v>-121216</v>
      </c>
      <c r="L10" s="21">
        <v>6591384</v>
      </c>
      <c r="M10" s="26">
        <v>10160571</v>
      </c>
      <c r="N10" s="27">
        <f t="shared" si="1"/>
        <v>3569187</v>
      </c>
      <c r="O10" s="29">
        <f t="shared" si="2"/>
        <v>0.54149280333235028</v>
      </c>
    </row>
    <row r="11" spans="1:15" x14ac:dyDescent="0.25">
      <c r="A11" s="20" t="s">
        <v>24</v>
      </c>
      <c r="B11" s="21">
        <v>61236459</v>
      </c>
      <c r="C11" s="22">
        <v>40738343</v>
      </c>
      <c r="D11" s="21">
        <v>75480451</v>
      </c>
      <c r="E11" s="22">
        <v>38658289</v>
      </c>
      <c r="F11" s="23">
        <f t="shared" si="0"/>
        <v>-14243992</v>
      </c>
      <c r="G11" s="24">
        <f t="shared" si="0"/>
        <v>2080054</v>
      </c>
      <c r="H11" s="25">
        <f t="shared" si="3"/>
        <v>-2551841</v>
      </c>
      <c r="I11" s="26">
        <v>464475</v>
      </c>
      <c r="J11" s="27">
        <v>7312</v>
      </c>
      <c r="K11" s="28">
        <v>0</v>
      </c>
      <c r="L11" s="21">
        <v>18723628</v>
      </c>
      <c r="M11" s="26">
        <v>21275469</v>
      </c>
      <c r="N11" s="27">
        <f t="shared" si="1"/>
        <v>2551841</v>
      </c>
      <c r="O11" s="29">
        <f t="shared" si="2"/>
        <v>0.13628987929048786</v>
      </c>
    </row>
    <row r="12" spans="1:15" x14ac:dyDescent="0.25">
      <c r="A12" s="20" t="s">
        <v>25</v>
      </c>
      <c r="B12" s="21">
        <v>39865669</v>
      </c>
      <c r="C12" s="22">
        <v>32557707</v>
      </c>
      <c r="D12" s="21">
        <v>45098827</v>
      </c>
      <c r="E12" s="22">
        <v>27757300</v>
      </c>
      <c r="F12" s="23">
        <f t="shared" si="0"/>
        <v>-5233158</v>
      </c>
      <c r="G12" s="24">
        <f t="shared" si="0"/>
        <v>4800407</v>
      </c>
      <c r="H12" s="25">
        <f t="shared" si="3"/>
        <v>-4071336</v>
      </c>
      <c r="I12" s="26">
        <v>-720571</v>
      </c>
      <c r="J12" s="27">
        <v>0</v>
      </c>
      <c r="K12" s="28">
        <v>-8500</v>
      </c>
      <c r="L12" s="21">
        <v>7194207</v>
      </c>
      <c r="M12" s="26">
        <v>11265543</v>
      </c>
      <c r="N12" s="27">
        <f t="shared" si="1"/>
        <v>4071336</v>
      </c>
      <c r="O12" s="29">
        <f t="shared" si="2"/>
        <v>0.5659186620568466</v>
      </c>
    </row>
    <row r="13" spans="1:15" x14ac:dyDescent="0.25">
      <c r="A13" s="20" t="s">
        <v>26</v>
      </c>
      <c r="B13" s="21">
        <v>25969055</v>
      </c>
      <c r="C13" s="22">
        <v>22562216</v>
      </c>
      <c r="D13" s="21">
        <v>39602237</v>
      </c>
      <c r="E13" s="22">
        <v>19419873</v>
      </c>
      <c r="F13" s="23">
        <f t="shared" si="0"/>
        <v>-13633182</v>
      </c>
      <c r="G13" s="24">
        <f t="shared" si="0"/>
        <v>3142343</v>
      </c>
      <c r="H13" s="25">
        <f t="shared" si="3"/>
        <v>-4935082</v>
      </c>
      <c r="I13" s="26">
        <v>2468987</v>
      </c>
      <c r="J13" s="27">
        <v>0</v>
      </c>
      <c r="K13" s="28">
        <v>-676248</v>
      </c>
      <c r="L13" s="21">
        <v>6930763</v>
      </c>
      <c r="M13" s="26">
        <v>11865845</v>
      </c>
      <c r="N13" s="27">
        <f t="shared" si="1"/>
        <v>4935082</v>
      </c>
      <c r="O13" s="29">
        <f t="shared" si="2"/>
        <v>0.71205464679718533</v>
      </c>
    </row>
    <row r="14" spans="1:15" x14ac:dyDescent="0.25">
      <c r="A14" s="20" t="s">
        <v>27</v>
      </c>
      <c r="B14" s="21">
        <v>32618352</v>
      </c>
      <c r="C14" s="22">
        <v>25828272</v>
      </c>
      <c r="D14" s="21">
        <v>40720055</v>
      </c>
      <c r="E14" s="22">
        <v>23060414</v>
      </c>
      <c r="F14" s="23">
        <f t="shared" si="0"/>
        <v>-8101703</v>
      </c>
      <c r="G14" s="24">
        <f t="shared" si="0"/>
        <v>2767858</v>
      </c>
      <c r="H14" s="25">
        <f t="shared" si="3"/>
        <v>-3585337</v>
      </c>
      <c r="I14" s="26">
        <v>817479</v>
      </c>
      <c r="J14" s="27">
        <v>0</v>
      </c>
      <c r="K14" s="28">
        <v>0</v>
      </c>
      <c r="L14" s="21">
        <v>7852978</v>
      </c>
      <c r="M14" s="26">
        <v>11438315</v>
      </c>
      <c r="N14" s="27">
        <f t="shared" si="1"/>
        <v>3585337</v>
      </c>
      <c r="O14" s="29">
        <f t="shared" si="2"/>
        <v>0.45655762692828117</v>
      </c>
    </row>
    <row r="15" spans="1:15" s="56" customFormat="1" x14ac:dyDescent="0.25">
      <c r="A15" s="46" t="s">
        <v>28</v>
      </c>
      <c r="B15" s="47">
        <v>37938562</v>
      </c>
      <c r="C15" s="48">
        <v>29011476</v>
      </c>
      <c r="D15" s="47">
        <v>48587684</v>
      </c>
      <c r="E15" s="48">
        <v>30006871</v>
      </c>
      <c r="F15" s="49">
        <f t="shared" si="0"/>
        <v>-10649122</v>
      </c>
      <c r="G15" s="50">
        <f t="shared" si="0"/>
        <v>-995395</v>
      </c>
      <c r="H15" s="51">
        <f t="shared" si="3"/>
        <v>-3707769</v>
      </c>
      <c r="I15" s="52">
        <v>4703164</v>
      </c>
      <c r="J15" s="53">
        <v>0</v>
      </c>
      <c r="K15" s="54">
        <v>0</v>
      </c>
      <c r="L15" s="47">
        <v>5719383</v>
      </c>
      <c r="M15" s="52">
        <v>9427152</v>
      </c>
      <c r="N15" s="53">
        <f t="shared" si="1"/>
        <v>3707769</v>
      </c>
      <c r="O15" s="55">
        <f t="shared" si="2"/>
        <v>0.64828129188061023</v>
      </c>
    </row>
    <row r="16" spans="1:15" x14ac:dyDescent="0.25">
      <c r="A16" s="20" t="s">
        <v>29</v>
      </c>
      <c r="B16" s="21">
        <v>27542662</v>
      </c>
      <c r="C16" s="22">
        <v>21237818</v>
      </c>
      <c r="D16" s="21">
        <v>30705445</v>
      </c>
      <c r="E16" s="22">
        <v>20019160</v>
      </c>
      <c r="F16" s="23">
        <f t="shared" si="0"/>
        <v>-3162783</v>
      </c>
      <c r="G16" s="24">
        <f t="shared" si="0"/>
        <v>1218658</v>
      </c>
      <c r="H16" s="25">
        <f t="shared" si="3"/>
        <v>-809168</v>
      </c>
      <c r="I16" s="26">
        <v>-409490</v>
      </c>
      <c r="J16" s="27">
        <v>0</v>
      </c>
      <c r="K16" s="28">
        <v>0</v>
      </c>
      <c r="L16" s="21">
        <v>4164767</v>
      </c>
      <c r="M16" s="26">
        <v>4973935</v>
      </c>
      <c r="N16" s="27">
        <f t="shared" si="1"/>
        <v>809168</v>
      </c>
      <c r="O16" s="29">
        <f t="shared" si="2"/>
        <v>0.19428890019537715</v>
      </c>
    </row>
    <row r="17" spans="1:15" x14ac:dyDescent="0.25">
      <c r="A17" s="20" t="s">
        <v>30</v>
      </c>
      <c r="B17" s="21">
        <v>61016581</v>
      </c>
      <c r="C17" s="22">
        <v>46823593</v>
      </c>
      <c r="D17" s="21">
        <v>78290174</v>
      </c>
      <c r="E17" s="22">
        <v>40027642</v>
      </c>
      <c r="F17" s="23">
        <f t="shared" si="0"/>
        <v>-17273593</v>
      </c>
      <c r="G17" s="24">
        <f t="shared" si="0"/>
        <v>6795951</v>
      </c>
      <c r="H17" s="25">
        <f t="shared" si="3"/>
        <v>-8381171</v>
      </c>
      <c r="I17" s="26">
        <v>1617416</v>
      </c>
      <c r="J17" s="27">
        <v>0</v>
      </c>
      <c r="K17" s="28">
        <v>-32196</v>
      </c>
      <c r="L17" s="21">
        <v>9626839</v>
      </c>
      <c r="M17" s="26">
        <v>18008010</v>
      </c>
      <c r="N17" s="27">
        <f t="shared" si="1"/>
        <v>8381171</v>
      </c>
      <c r="O17" s="29">
        <f t="shared" si="2"/>
        <v>0.87060467096208849</v>
      </c>
    </row>
    <row r="18" spans="1:15" ht="15.75" customHeight="1" x14ac:dyDescent="0.25">
      <c r="A18" s="20" t="s">
        <v>31</v>
      </c>
      <c r="B18" s="21">
        <v>71150533</v>
      </c>
      <c r="C18" s="22">
        <v>50158354</v>
      </c>
      <c r="D18" s="21">
        <v>86538911</v>
      </c>
      <c r="E18" s="22">
        <v>43373169</v>
      </c>
      <c r="F18" s="23">
        <f t="shared" si="0"/>
        <v>-15388378</v>
      </c>
      <c r="G18" s="24">
        <f t="shared" si="0"/>
        <v>6785185</v>
      </c>
      <c r="H18" s="25">
        <f t="shared" si="3"/>
        <v>-7203141</v>
      </c>
      <c r="I18" s="26">
        <v>437336</v>
      </c>
      <c r="J18" s="27">
        <v>0</v>
      </c>
      <c r="K18" s="28">
        <v>-19380</v>
      </c>
      <c r="L18" s="21">
        <v>13637164</v>
      </c>
      <c r="M18" s="26">
        <v>20840305</v>
      </c>
      <c r="N18" s="27">
        <f t="shared" si="1"/>
        <v>7203141</v>
      </c>
      <c r="O18" s="29">
        <f t="shared" si="2"/>
        <v>0.52819933822017551</v>
      </c>
    </row>
    <row r="19" spans="1:15" x14ac:dyDescent="0.25">
      <c r="A19" s="20" t="s">
        <v>32</v>
      </c>
      <c r="B19" s="21">
        <v>52286635</v>
      </c>
      <c r="C19" s="22">
        <v>34779763</v>
      </c>
      <c r="D19" s="21">
        <v>59967322</v>
      </c>
      <c r="E19" s="22">
        <v>29313266</v>
      </c>
      <c r="F19" s="23">
        <f t="shared" si="0"/>
        <v>-7680687</v>
      </c>
      <c r="G19" s="24">
        <f t="shared" si="0"/>
        <v>5466497</v>
      </c>
      <c r="H19" s="25">
        <f t="shared" si="3"/>
        <v>-4736897</v>
      </c>
      <c r="I19" s="26">
        <v>-729600</v>
      </c>
      <c r="J19" s="27">
        <v>0</v>
      </c>
      <c r="K19" s="28">
        <v>0</v>
      </c>
      <c r="L19" s="21">
        <v>6352269</v>
      </c>
      <c r="M19" s="26">
        <v>11089166</v>
      </c>
      <c r="N19" s="27">
        <f t="shared" si="1"/>
        <v>4736897</v>
      </c>
      <c r="O19" s="29">
        <f t="shared" si="2"/>
        <v>0.74570157529537862</v>
      </c>
    </row>
    <row r="20" spans="1:15" x14ac:dyDescent="0.25">
      <c r="A20" s="20" t="s">
        <v>33</v>
      </c>
      <c r="B20" s="21">
        <v>47172129</v>
      </c>
      <c r="C20" s="22">
        <v>34167918</v>
      </c>
      <c r="D20" s="21">
        <v>55455341</v>
      </c>
      <c r="E20" s="22">
        <v>28763533</v>
      </c>
      <c r="F20" s="23">
        <f t="shared" si="0"/>
        <v>-8283212</v>
      </c>
      <c r="G20" s="24">
        <f t="shared" si="0"/>
        <v>5404385</v>
      </c>
      <c r="H20" s="25">
        <f t="shared" si="3"/>
        <v>-4478522</v>
      </c>
      <c r="I20" s="26">
        <v>-840863</v>
      </c>
      <c r="J20" s="27">
        <v>9000</v>
      </c>
      <c r="K20" s="28">
        <v>-94000</v>
      </c>
      <c r="L20" s="21">
        <v>8104470</v>
      </c>
      <c r="M20" s="26">
        <v>12582992</v>
      </c>
      <c r="N20" s="27">
        <f t="shared" si="1"/>
        <v>4478522</v>
      </c>
      <c r="O20" s="29">
        <f t="shared" si="2"/>
        <v>0.55259899783699606</v>
      </c>
    </row>
    <row r="21" spans="1:15" x14ac:dyDescent="0.25">
      <c r="A21" s="20" t="s">
        <v>34</v>
      </c>
      <c r="B21" s="21">
        <v>35526583</v>
      </c>
      <c r="C21" s="22">
        <v>26577579</v>
      </c>
      <c r="D21" s="21">
        <v>44764589</v>
      </c>
      <c r="E21" s="22">
        <v>26192803</v>
      </c>
      <c r="F21" s="23">
        <f t="shared" si="0"/>
        <v>-9238006</v>
      </c>
      <c r="G21" s="24">
        <f t="shared" si="0"/>
        <v>384776</v>
      </c>
      <c r="H21" s="25">
        <f t="shared" si="3"/>
        <v>-1428162</v>
      </c>
      <c r="I21" s="26">
        <v>1043386</v>
      </c>
      <c r="J21" s="27">
        <v>0</v>
      </c>
      <c r="K21" s="28">
        <v>0</v>
      </c>
      <c r="L21" s="21">
        <v>4812880</v>
      </c>
      <c r="M21" s="26">
        <v>6241042</v>
      </c>
      <c r="N21" s="27">
        <f t="shared" si="1"/>
        <v>1428162</v>
      </c>
      <c r="O21" s="29">
        <f t="shared" si="2"/>
        <v>0.29673750436329183</v>
      </c>
    </row>
    <row r="22" spans="1:15" s="56" customFormat="1" x14ac:dyDescent="0.25">
      <c r="A22" s="46" t="s">
        <v>35</v>
      </c>
      <c r="B22" s="47">
        <v>50388903</v>
      </c>
      <c r="C22" s="48">
        <v>37123431</v>
      </c>
      <c r="D22" s="47">
        <v>61878629</v>
      </c>
      <c r="E22" s="48">
        <v>32393591</v>
      </c>
      <c r="F22" s="49">
        <f t="shared" si="0"/>
        <v>-11489726</v>
      </c>
      <c r="G22" s="50">
        <f t="shared" si="0"/>
        <v>4729840</v>
      </c>
      <c r="H22" s="51">
        <f t="shared" si="3"/>
        <v>-5984752</v>
      </c>
      <c r="I22" s="52">
        <v>1254912</v>
      </c>
      <c r="J22" s="53">
        <v>0</v>
      </c>
      <c r="K22" s="54">
        <v>0</v>
      </c>
      <c r="L22" s="47">
        <v>7210819</v>
      </c>
      <c r="M22" s="52">
        <v>13195571</v>
      </c>
      <c r="N22" s="53">
        <f t="shared" si="1"/>
        <v>5984752</v>
      </c>
      <c r="O22" s="55">
        <f t="shared" si="2"/>
        <v>0.82996841274201993</v>
      </c>
    </row>
    <row r="23" spans="1:15" x14ac:dyDescent="0.25">
      <c r="A23" s="20" t="s">
        <v>36</v>
      </c>
      <c r="B23" s="21">
        <v>57384310</v>
      </c>
      <c r="C23" s="22">
        <v>43943258</v>
      </c>
      <c r="D23" s="21">
        <v>79018177</v>
      </c>
      <c r="E23" s="22">
        <v>40764398</v>
      </c>
      <c r="F23" s="23">
        <f t="shared" si="0"/>
        <v>-21633867</v>
      </c>
      <c r="G23" s="24">
        <f t="shared" si="0"/>
        <v>3178860</v>
      </c>
      <c r="H23" s="25">
        <f t="shared" si="3"/>
        <v>-4709238</v>
      </c>
      <c r="I23" s="26">
        <v>1570378</v>
      </c>
      <c r="J23" s="27">
        <v>0</v>
      </c>
      <c r="K23" s="28">
        <v>-40000</v>
      </c>
      <c r="L23" s="21">
        <v>14279574</v>
      </c>
      <c r="M23" s="26">
        <v>18988812</v>
      </c>
      <c r="N23" s="27">
        <f t="shared" si="1"/>
        <v>4709238</v>
      </c>
      <c r="O23" s="29">
        <f t="shared" si="2"/>
        <v>0.32978840965423761</v>
      </c>
    </row>
    <row r="24" spans="1:15" x14ac:dyDescent="0.25">
      <c r="A24" s="20" t="s">
        <v>37</v>
      </c>
      <c r="B24" s="21">
        <v>31789963</v>
      </c>
      <c r="C24" s="22">
        <v>23008417</v>
      </c>
      <c r="D24" s="21">
        <v>36385394</v>
      </c>
      <c r="E24" s="22">
        <v>19219450</v>
      </c>
      <c r="F24" s="23">
        <f t="shared" si="0"/>
        <v>-4595431</v>
      </c>
      <c r="G24" s="24">
        <f t="shared" si="0"/>
        <v>3788967</v>
      </c>
      <c r="H24" s="25">
        <f t="shared" si="3"/>
        <v>-3811061</v>
      </c>
      <c r="I24" s="26">
        <v>22094</v>
      </c>
      <c r="J24" s="27">
        <v>0</v>
      </c>
      <c r="K24" s="28">
        <v>0</v>
      </c>
      <c r="L24" s="21">
        <v>4083299</v>
      </c>
      <c r="M24" s="26">
        <v>7894360</v>
      </c>
      <c r="N24" s="27">
        <f t="shared" si="1"/>
        <v>3811061</v>
      </c>
      <c r="O24" s="29">
        <f t="shared" si="2"/>
        <v>0.93332890880633523</v>
      </c>
    </row>
    <row r="25" spans="1:15" x14ac:dyDescent="0.25">
      <c r="A25" s="30" t="s">
        <v>38</v>
      </c>
      <c r="B25" s="21">
        <v>42755352</v>
      </c>
      <c r="C25" s="22">
        <v>30785021</v>
      </c>
      <c r="D25" s="21">
        <v>49123105</v>
      </c>
      <c r="E25" s="22">
        <v>29856316</v>
      </c>
      <c r="F25" s="23">
        <f t="shared" si="0"/>
        <v>-6367753</v>
      </c>
      <c r="G25" s="24">
        <f t="shared" si="0"/>
        <v>928705</v>
      </c>
      <c r="H25" s="25">
        <f t="shared" si="3"/>
        <v>-1153229</v>
      </c>
      <c r="I25" s="26">
        <v>224524</v>
      </c>
      <c r="J25" s="27">
        <v>0</v>
      </c>
      <c r="K25" s="28">
        <v>0</v>
      </c>
      <c r="L25" s="21">
        <v>5711284</v>
      </c>
      <c r="M25" s="26">
        <v>6864513</v>
      </c>
      <c r="N25" s="27">
        <f t="shared" si="1"/>
        <v>1153229</v>
      </c>
      <c r="O25" s="29">
        <f t="shared" si="2"/>
        <v>0.2019211441770361</v>
      </c>
    </row>
    <row r="26" spans="1:15" x14ac:dyDescent="0.25">
      <c r="A26" s="20" t="s">
        <v>39</v>
      </c>
      <c r="B26" s="21">
        <v>49647195</v>
      </c>
      <c r="C26" s="22">
        <v>36354041</v>
      </c>
      <c r="D26" s="21">
        <v>57600904</v>
      </c>
      <c r="E26" s="22">
        <v>32784785</v>
      </c>
      <c r="F26" s="23">
        <f t="shared" si="0"/>
        <v>-7953709</v>
      </c>
      <c r="G26" s="24">
        <f t="shared" si="0"/>
        <v>3569256</v>
      </c>
      <c r="H26" s="25">
        <f t="shared" si="3"/>
        <v>-4488922</v>
      </c>
      <c r="I26" s="26">
        <v>969666</v>
      </c>
      <c r="J26" s="27">
        <v>0</v>
      </c>
      <c r="K26" s="28">
        <v>-50000</v>
      </c>
      <c r="L26" s="21">
        <v>6469454</v>
      </c>
      <c r="M26" s="26">
        <v>10958376</v>
      </c>
      <c r="N26" s="27">
        <f t="shared" si="1"/>
        <v>4488922</v>
      </c>
      <c r="O26" s="29">
        <f t="shared" si="2"/>
        <v>0.69386411898129263</v>
      </c>
    </row>
    <row r="27" spans="1:15" x14ac:dyDescent="0.25">
      <c r="A27" s="20" t="s">
        <v>40</v>
      </c>
      <c r="B27" s="21">
        <v>36908966</v>
      </c>
      <c r="C27" s="22">
        <v>29289378</v>
      </c>
      <c r="D27" s="21">
        <v>43593152</v>
      </c>
      <c r="E27" s="22">
        <v>24316360</v>
      </c>
      <c r="F27" s="23">
        <f t="shared" si="0"/>
        <v>-6684186</v>
      </c>
      <c r="G27" s="24">
        <f t="shared" si="0"/>
        <v>4973018</v>
      </c>
      <c r="H27" s="25">
        <f t="shared" si="3"/>
        <v>-4648046</v>
      </c>
      <c r="I27" s="26">
        <v>-238438</v>
      </c>
      <c r="J27" s="27">
        <v>0</v>
      </c>
      <c r="K27" s="28">
        <v>-86534</v>
      </c>
      <c r="L27" s="21">
        <v>7354736</v>
      </c>
      <c r="M27" s="26">
        <v>12002782</v>
      </c>
      <c r="N27" s="27">
        <f t="shared" si="1"/>
        <v>4648046</v>
      </c>
      <c r="O27" s="29">
        <f t="shared" si="2"/>
        <v>0.631979992211821</v>
      </c>
    </row>
    <row r="28" spans="1:15" x14ac:dyDescent="0.25">
      <c r="A28" s="20" t="s">
        <v>41</v>
      </c>
      <c r="B28" s="21">
        <v>15874634</v>
      </c>
      <c r="C28" s="22">
        <v>10590580</v>
      </c>
      <c r="D28" s="21">
        <v>19968359</v>
      </c>
      <c r="E28" s="22">
        <v>9040625</v>
      </c>
      <c r="F28" s="23">
        <f t="shared" si="0"/>
        <v>-4093725</v>
      </c>
      <c r="G28" s="24">
        <f t="shared" si="0"/>
        <v>1549955</v>
      </c>
      <c r="H28" s="25">
        <f t="shared" si="3"/>
        <v>-1505035</v>
      </c>
      <c r="I28" s="26">
        <v>-19920</v>
      </c>
      <c r="J28" s="27">
        <v>0</v>
      </c>
      <c r="K28" s="28">
        <v>-25000</v>
      </c>
      <c r="L28" s="21">
        <v>1511997</v>
      </c>
      <c r="M28" s="26">
        <v>3017032</v>
      </c>
      <c r="N28" s="27">
        <f t="shared" si="1"/>
        <v>1505035</v>
      </c>
      <c r="O28" s="29">
        <f t="shared" si="2"/>
        <v>0.99539549350957701</v>
      </c>
    </row>
    <row r="29" spans="1:15" x14ac:dyDescent="0.25">
      <c r="A29" s="20" t="s">
        <v>42</v>
      </c>
      <c r="B29" s="21">
        <v>28918231</v>
      </c>
      <c r="C29" s="22">
        <v>22379099</v>
      </c>
      <c r="D29" s="21">
        <v>35514074</v>
      </c>
      <c r="E29" s="22">
        <v>21699049</v>
      </c>
      <c r="F29" s="23">
        <f t="shared" si="0"/>
        <v>-6595843</v>
      </c>
      <c r="G29" s="24">
        <f t="shared" si="0"/>
        <v>680050</v>
      </c>
      <c r="H29" s="25">
        <f t="shared" si="3"/>
        <v>-696628</v>
      </c>
      <c r="I29" s="26">
        <v>147378</v>
      </c>
      <c r="J29" s="27">
        <v>0</v>
      </c>
      <c r="K29" s="28">
        <v>-130800</v>
      </c>
      <c r="L29" s="21">
        <v>5969855</v>
      </c>
      <c r="M29" s="26">
        <v>6666483</v>
      </c>
      <c r="N29" s="27">
        <f t="shared" si="1"/>
        <v>696628</v>
      </c>
      <c r="O29" s="29">
        <f t="shared" si="2"/>
        <v>0.11669094140477454</v>
      </c>
    </row>
    <row r="30" spans="1:15" x14ac:dyDescent="0.25">
      <c r="A30" s="20" t="s">
        <v>43</v>
      </c>
      <c r="B30" s="21">
        <v>40188114</v>
      </c>
      <c r="C30" s="22">
        <v>31524225</v>
      </c>
      <c r="D30" s="21">
        <v>45307575</v>
      </c>
      <c r="E30" s="22">
        <v>27585878</v>
      </c>
      <c r="F30" s="23">
        <f t="shared" si="0"/>
        <v>-5119461</v>
      </c>
      <c r="G30" s="24">
        <f t="shared" si="0"/>
        <v>3938347</v>
      </c>
      <c r="H30" s="25">
        <f t="shared" si="3"/>
        <v>-5071502</v>
      </c>
      <c r="I30" s="26">
        <v>1191770</v>
      </c>
      <c r="J30" s="27">
        <v>0</v>
      </c>
      <c r="K30" s="28">
        <v>-58615</v>
      </c>
      <c r="L30" s="21">
        <v>6182973</v>
      </c>
      <c r="M30" s="26">
        <v>11254475</v>
      </c>
      <c r="N30" s="27">
        <f t="shared" si="1"/>
        <v>5071502</v>
      </c>
      <c r="O30" s="29">
        <f t="shared" si="2"/>
        <v>0.82023680193977877</v>
      </c>
    </row>
    <row r="31" spans="1:15" x14ac:dyDescent="0.25">
      <c r="A31" s="20" t="s">
        <v>44</v>
      </c>
      <c r="B31" s="21">
        <v>58507222</v>
      </c>
      <c r="C31" s="22">
        <v>47145380</v>
      </c>
      <c r="D31" s="21">
        <v>67801693</v>
      </c>
      <c r="E31" s="22">
        <v>38611998</v>
      </c>
      <c r="F31" s="23">
        <f t="shared" si="0"/>
        <v>-9294471</v>
      </c>
      <c r="G31" s="24">
        <f t="shared" si="0"/>
        <v>8533382</v>
      </c>
      <c r="H31" s="25">
        <f t="shared" si="3"/>
        <v>-8945955</v>
      </c>
      <c r="I31" s="26">
        <v>412573</v>
      </c>
      <c r="J31" s="27">
        <v>0</v>
      </c>
      <c r="K31" s="28">
        <v>0</v>
      </c>
      <c r="L31" s="21">
        <v>8184439</v>
      </c>
      <c r="M31" s="26">
        <v>17130394</v>
      </c>
      <c r="N31" s="27">
        <f t="shared" si="1"/>
        <v>8945955</v>
      </c>
      <c r="O31" s="29">
        <f t="shared" si="2"/>
        <v>1.0930443735972619</v>
      </c>
    </row>
    <row r="32" spans="1:15" x14ac:dyDescent="0.25">
      <c r="A32" s="20" t="s">
        <v>45</v>
      </c>
      <c r="B32" s="21">
        <v>82554421</v>
      </c>
      <c r="C32" s="22">
        <v>64472018</v>
      </c>
      <c r="D32" s="21">
        <v>121991505</v>
      </c>
      <c r="E32" s="22">
        <v>63186529</v>
      </c>
      <c r="F32" s="23">
        <f t="shared" si="0"/>
        <v>-39437084</v>
      </c>
      <c r="G32" s="24">
        <f t="shared" si="0"/>
        <v>1285489</v>
      </c>
      <c r="H32" s="25">
        <f t="shared" si="3"/>
        <v>-11459380</v>
      </c>
      <c r="I32" s="26">
        <v>10457876</v>
      </c>
      <c r="J32" s="27">
        <v>0</v>
      </c>
      <c r="K32" s="28">
        <v>-283985</v>
      </c>
      <c r="L32" s="21">
        <v>17297525</v>
      </c>
      <c r="M32" s="26">
        <v>28756905</v>
      </c>
      <c r="N32" s="27">
        <f t="shared" si="1"/>
        <v>11459380</v>
      </c>
      <c r="O32" s="29">
        <f t="shared" si="2"/>
        <v>0.66248668523387022</v>
      </c>
    </row>
    <row r="33" spans="1:15" x14ac:dyDescent="0.25">
      <c r="A33" s="20" t="s">
        <v>46</v>
      </c>
      <c r="B33" s="21">
        <v>25625535</v>
      </c>
      <c r="C33" s="22">
        <v>18847746</v>
      </c>
      <c r="D33" s="21">
        <v>32925018</v>
      </c>
      <c r="E33" s="22">
        <v>18151261</v>
      </c>
      <c r="F33" s="23">
        <f t="shared" si="0"/>
        <v>-7299483</v>
      </c>
      <c r="G33" s="24">
        <f t="shared" si="0"/>
        <v>696485</v>
      </c>
      <c r="H33" s="25">
        <f t="shared" si="3"/>
        <v>-1598668</v>
      </c>
      <c r="I33" s="26">
        <v>902183</v>
      </c>
      <c r="J33" s="27">
        <v>0</v>
      </c>
      <c r="K33" s="28">
        <v>0</v>
      </c>
      <c r="L33" s="21">
        <v>4716457</v>
      </c>
      <c r="M33" s="26">
        <v>6315125</v>
      </c>
      <c r="N33" s="27">
        <f t="shared" si="1"/>
        <v>1598668</v>
      </c>
      <c r="O33" s="29">
        <f t="shared" si="2"/>
        <v>0.33895527935482073</v>
      </c>
    </row>
    <row r="34" spans="1:15" x14ac:dyDescent="0.25">
      <c r="A34" s="20" t="s">
        <v>47</v>
      </c>
      <c r="B34" s="21">
        <v>21543092</v>
      </c>
      <c r="C34" s="22">
        <v>17613929</v>
      </c>
      <c r="D34" s="21">
        <v>24267587</v>
      </c>
      <c r="E34" s="22">
        <v>15398805</v>
      </c>
      <c r="F34" s="23">
        <f t="shared" si="0"/>
        <v>-2724495</v>
      </c>
      <c r="G34" s="24">
        <f t="shared" si="0"/>
        <v>2215124</v>
      </c>
      <c r="H34" s="25">
        <f t="shared" si="3"/>
        <v>-3293822</v>
      </c>
      <c r="I34" s="26">
        <v>1078698</v>
      </c>
      <c r="J34" s="27">
        <v>0</v>
      </c>
      <c r="K34" s="28">
        <v>0</v>
      </c>
      <c r="L34" s="21">
        <v>2802078</v>
      </c>
      <c r="M34" s="26">
        <v>6095900</v>
      </c>
      <c r="N34" s="27">
        <f t="shared" si="1"/>
        <v>3293822</v>
      </c>
      <c r="O34" s="29">
        <f t="shared" si="2"/>
        <v>1.1754926165510025</v>
      </c>
    </row>
    <row r="35" spans="1:15" x14ac:dyDescent="0.25">
      <c r="A35" s="20" t="s">
        <v>48</v>
      </c>
      <c r="B35" s="21">
        <v>39920388</v>
      </c>
      <c r="C35" s="22">
        <v>31632826</v>
      </c>
      <c r="D35" s="21">
        <v>50849517</v>
      </c>
      <c r="E35" s="22">
        <v>26888893</v>
      </c>
      <c r="F35" s="23">
        <f t="shared" si="0"/>
        <v>-10929129</v>
      </c>
      <c r="G35" s="24">
        <f t="shared" si="0"/>
        <v>4743933</v>
      </c>
      <c r="H35" s="25">
        <f t="shared" si="3"/>
        <v>-4300582</v>
      </c>
      <c r="I35" s="26">
        <v>-443351</v>
      </c>
      <c r="J35" s="27">
        <v>0</v>
      </c>
      <c r="K35" s="28">
        <v>0</v>
      </c>
      <c r="L35" s="21">
        <v>11040030</v>
      </c>
      <c r="M35" s="26">
        <v>15340612</v>
      </c>
      <c r="N35" s="27">
        <f t="shared" si="1"/>
        <v>4300582</v>
      </c>
      <c r="O35" s="29">
        <f t="shared" si="2"/>
        <v>0.38954441246989369</v>
      </c>
    </row>
    <row r="36" spans="1:15" x14ac:dyDescent="0.25">
      <c r="A36" s="20" t="s">
        <v>49</v>
      </c>
      <c r="B36" s="21">
        <v>66216921</v>
      </c>
      <c r="C36" s="22">
        <v>45637090</v>
      </c>
      <c r="D36" s="21">
        <v>82727760</v>
      </c>
      <c r="E36" s="22">
        <v>44852440</v>
      </c>
      <c r="F36" s="23">
        <f t="shared" ref="F36:G47" si="4">B36-D36</f>
        <v>-16510839</v>
      </c>
      <c r="G36" s="24">
        <f t="shared" si="4"/>
        <v>784650</v>
      </c>
      <c r="H36" s="25">
        <f t="shared" si="3"/>
        <v>-658244</v>
      </c>
      <c r="I36" s="26">
        <v>-126406</v>
      </c>
      <c r="J36" s="27">
        <v>0</v>
      </c>
      <c r="K36" s="28">
        <v>0</v>
      </c>
      <c r="L36" s="21">
        <v>8577975</v>
      </c>
      <c r="M36" s="26">
        <v>9236219</v>
      </c>
      <c r="N36" s="27">
        <f t="shared" si="1"/>
        <v>658244</v>
      </c>
      <c r="O36" s="29">
        <f t="shared" si="2"/>
        <v>7.6736525811744505E-2</v>
      </c>
    </row>
    <row r="37" spans="1:15" x14ac:dyDescent="0.25">
      <c r="A37" s="20" t="s">
        <v>50</v>
      </c>
      <c r="B37" s="21">
        <v>29196301</v>
      </c>
      <c r="C37" s="22">
        <v>23300430</v>
      </c>
      <c r="D37" s="21">
        <v>36924097</v>
      </c>
      <c r="E37" s="22">
        <v>18517489</v>
      </c>
      <c r="F37" s="23">
        <f t="shared" si="4"/>
        <v>-7727796</v>
      </c>
      <c r="G37" s="24">
        <f t="shared" si="4"/>
        <v>4782941</v>
      </c>
      <c r="H37" s="25">
        <f t="shared" si="3"/>
        <v>-4919490</v>
      </c>
      <c r="I37" s="26">
        <v>136549</v>
      </c>
      <c r="J37" s="27">
        <v>0</v>
      </c>
      <c r="K37" s="28">
        <v>0</v>
      </c>
      <c r="L37" s="21">
        <v>7964431</v>
      </c>
      <c r="M37" s="26">
        <v>12883921</v>
      </c>
      <c r="N37" s="27">
        <f t="shared" si="1"/>
        <v>4919490</v>
      </c>
      <c r="O37" s="29">
        <f t="shared" si="2"/>
        <v>0.61768254380005305</v>
      </c>
    </row>
    <row r="38" spans="1:15" s="56" customFormat="1" x14ac:dyDescent="0.25">
      <c r="A38" s="46" t="s">
        <v>51</v>
      </c>
      <c r="B38" s="47">
        <v>38195803</v>
      </c>
      <c r="C38" s="48">
        <v>31349829</v>
      </c>
      <c r="D38" s="47">
        <v>40817237</v>
      </c>
      <c r="E38" s="48">
        <v>27693318</v>
      </c>
      <c r="F38" s="49">
        <f t="shared" si="4"/>
        <v>-2621434</v>
      </c>
      <c r="G38" s="50">
        <f t="shared" si="4"/>
        <v>3656511</v>
      </c>
      <c r="H38" s="51">
        <f t="shared" si="3"/>
        <v>-3173575</v>
      </c>
      <c r="I38" s="52">
        <v>-482936</v>
      </c>
      <c r="J38" s="53">
        <v>0</v>
      </c>
      <c r="K38" s="54">
        <v>0</v>
      </c>
      <c r="L38" s="47">
        <v>6753839</v>
      </c>
      <c r="M38" s="52">
        <v>9927414</v>
      </c>
      <c r="N38" s="53">
        <f t="shared" si="1"/>
        <v>3173575</v>
      </c>
      <c r="O38" s="55">
        <f t="shared" si="2"/>
        <v>0.46989201252798596</v>
      </c>
    </row>
    <row r="39" spans="1:15" x14ac:dyDescent="0.25">
      <c r="A39" s="20" t="s">
        <v>52</v>
      </c>
      <c r="B39" s="21">
        <v>14374487</v>
      </c>
      <c r="C39" s="22">
        <v>11822914</v>
      </c>
      <c r="D39" s="21">
        <v>16171132</v>
      </c>
      <c r="E39" s="22">
        <v>10087803</v>
      </c>
      <c r="F39" s="23">
        <f t="shared" si="4"/>
        <v>-1796645</v>
      </c>
      <c r="G39" s="24">
        <f t="shared" si="4"/>
        <v>1735111</v>
      </c>
      <c r="H39" s="25">
        <f t="shared" si="3"/>
        <v>-1017323</v>
      </c>
      <c r="I39" s="26">
        <v>-717788</v>
      </c>
      <c r="J39" s="27">
        <v>0</v>
      </c>
      <c r="K39" s="28">
        <v>0</v>
      </c>
      <c r="L39" s="21">
        <v>2438737</v>
      </c>
      <c r="M39" s="26">
        <v>3456060</v>
      </c>
      <c r="N39" s="27">
        <f t="shared" si="1"/>
        <v>1017323</v>
      </c>
      <c r="O39" s="29">
        <f t="shared" si="2"/>
        <v>0.41715158297102151</v>
      </c>
    </row>
    <row r="40" spans="1:15" x14ac:dyDescent="0.25">
      <c r="A40" s="20" t="s">
        <v>53</v>
      </c>
      <c r="B40" s="21">
        <v>47152228</v>
      </c>
      <c r="C40" s="22">
        <v>36882253</v>
      </c>
      <c r="D40" s="21">
        <v>52975172</v>
      </c>
      <c r="E40" s="22">
        <v>31361244</v>
      </c>
      <c r="F40" s="23">
        <f t="shared" si="4"/>
        <v>-5822944</v>
      </c>
      <c r="G40" s="24">
        <f t="shared" si="4"/>
        <v>5521009</v>
      </c>
      <c r="H40" s="25">
        <f t="shared" si="3"/>
        <v>-4137007</v>
      </c>
      <c r="I40" s="26">
        <v>-1372855</v>
      </c>
      <c r="J40" s="27">
        <v>0</v>
      </c>
      <c r="K40" s="28">
        <v>-11147</v>
      </c>
      <c r="L40" s="21">
        <v>7965855</v>
      </c>
      <c r="M40" s="26">
        <v>12102862</v>
      </c>
      <c r="N40" s="27">
        <f t="shared" si="1"/>
        <v>4137007</v>
      </c>
      <c r="O40" s="29">
        <f t="shared" si="2"/>
        <v>0.51934249368084151</v>
      </c>
    </row>
    <row r="41" spans="1:15" x14ac:dyDescent="0.25">
      <c r="A41" s="20" t="s">
        <v>54</v>
      </c>
      <c r="B41" s="21">
        <v>30969170</v>
      </c>
      <c r="C41" s="22">
        <v>20752869</v>
      </c>
      <c r="D41" s="21">
        <v>36028974</v>
      </c>
      <c r="E41" s="22">
        <v>19598085</v>
      </c>
      <c r="F41" s="23">
        <f t="shared" si="4"/>
        <v>-5059804</v>
      </c>
      <c r="G41" s="24">
        <f t="shared" si="4"/>
        <v>1154784</v>
      </c>
      <c r="H41" s="25">
        <f t="shared" si="3"/>
        <v>-165261</v>
      </c>
      <c r="I41" s="26">
        <v>-845673</v>
      </c>
      <c r="J41" s="27">
        <v>0</v>
      </c>
      <c r="K41" s="28">
        <v>-143850</v>
      </c>
      <c r="L41" s="21">
        <v>5600602</v>
      </c>
      <c r="M41" s="26">
        <v>5765863</v>
      </c>
      <c r="N41" s="27">
        <f t="shared" si="1"/>
        <v>165261</v>
      </c>
      <c r="O41" s="29">
        <f t="shared" si="2"/>
        <v>2.9507720777159241E-2</v>
      </c>
    </row>
    <row r="42" spans="1:15" x14ac:dyDescent="0.25">
      <c r="A42" s="20" t="s">
        <v>55</v>
      </c>
      <c r="B42" s="21">
        <v>47328297</v>
      </c>
      <c r="C42" s="22">
        <v>37314391</v>
      </c>
      <c r="D42" s="21">
        <v>57900457</v>
      </c>
      <c r="E42" s="22">
        <v>31765662</v>
      </c>
      <c r="F42" s="23">
        <f t="shared" si="4"/>
        <v>-10572160</v>
      </c>
      <c r="G42" s="24">
        <f t="shared" si="4"/>
        <v>5548729</v>
      </c>
      <c r="H42" s="25">
        <f t="shared" si="3"/>
        <v>-5376484</v>
      </c>
      <c r="I42" s="26">
        <v>-157697</v>
      </c>
      <c r="J42" s="27">
        <v>0</v>
      </c>
      <c r="K42" s="28">
        <v>-14548</v>
      </c>
      <c r="L42" s="21">
        <v>7981264</v>
      </c>
      <c r="M42" s="26">
        <v>13357748</v>
      </c>
      <c r="N42" s="27">
        <f t="shared" si="1"/>
        <v>5376484</v>
      </c>
      <c r="O42" s="29">
        <f t="shared" si="2"/>
        <v>0.67363816057205983</v>
      </c>
    </row>
    <row r="43" spans="1:15" x14ac:dyDescent="0.25">
      <c r="A43" s="20" t="s">
        <v>56</v>
      </c>
      <c r="B43" s="21">
        <v>70027825</v>
      </c>
      <c r="C43" s="22">
        <v>49687371</v>
      </c>
      <c r="D43" s="21">
        <v>79441644</v>
      </c>
      <c r="E43" s="22">
        <v>42914533</v>
      </c>
      <c r="F43" s="23">
        <f t="shared" si="4"/>
        <v>-9413819</v>
      </c>
      <c r="G43" s="24">
        <f t="shared" si="4"/>
        <v>6772838</v>
      </c>
      <c r="H43" s="25">
        <f t="shared" si="3"/>
        <v>-6631958</v>
      </c>
      <c r="I43" s="26">
        <v>-75991</v>
      </c>
      <c r="J43" s="27">
        <v>0</v>
      </c>
      <c r="K43" s="28">
        <v>-64889</v>
      </c>
      <c r="L43" s="21">
        <v>11235852</v>
      </c>
      <c r="M43" s="26">
        <v>17867810</v>
      </c>
      <c r="N43" s="27">
        <f t="shared" si="1"/>
        <v>6631958</v>
      </c>
      <c r="O43" s="29">
        <f t="shared" si="2"/>
        <v>0.59024967577002618</v>
      </c>
    </row>
    <row r="44" spans="1:15" x14ac:dyDescent="0.25">
      <c r="A44" s="20" t="s">
        <v>57</v>
      </c>
      <c r="B44" s="21">
        <v>16290112</v>
      </c>
      <c r="C44" s="22">
        <v>11140266</v>
      </c>
      <c r="D44" s="21">
        <v>20386928</v>
      </c>
      <c r="E44" s="22">
        <v>10644982</v>
      </c>
      <c r="F44" s="23">
        <f t="shared" si="4"/>
        <v>-4096816</v>
      </c>
      <c r="G44" s="24">
        <f t="shared" si="4"/>
        <v>495284</v>
      </c>
      <c r="H44" s="25">
        <f t="shared" si="3"/>
        <v>-612025</v>
      </c>
      <c r="I44" s="26">
        <v>116741</v>
      </c>
      <c r="J44" s="27">
        <v>0</v>
      </c>
      <c r="K44" s="28">
        <v>0</v>
      </c>
      <c r="L44" s="21">
        <v>1938622</v>
      </c>
      <c r="M44" s="26">
        <v>2550647</v>
      </c>
      <c r="N44" s="27">
        <f t="shared" si="1"/>
        <v>612025</v>
      </c>
      <c r="O44" s="29">
        <f t="shared" si="2"/>
        <v>0.31570104950836209</v>
      </c>
    </row>
    <row r="45" spans="1:15" x14ac:dyDescent="0.25">
      <c r="A45" s="20" t="s">
        <v>58</v>
      </c>
      <c r="B45" s="21">
        <v>84686440</v>
      </c>
      <c r="C45" s="22">
        <v>64083493</v>
      </c>
      <c r="D45" s="21">
        <v>111727662</v>
      </c>
      <c r="E45" s="22">
        <v>60560941</v>
      </c>
      <c r="F45" s="23">
        <f t="shared" si="4"/>
        <v>-27041222</v>
      </c>
      <c r="G45" s="24">
        <f t="shared" si="4"/>
        <v>3522552</v>
      </c>
      <c r="H45" s="25">
        <f t="shared" si="3"/>
        <v>-5258993</v>
      </c>
      <c r="I45" s="26">
        <v>1704010</v>
      </c>
      <c r="J45" s="27">
        <v>0</v>
      </c>
      <c r="K45" s="28">
        <v>32431</v>
      </c>
      <c r="L45" s="21">
        <v>18372477</v>
      </c>
      <c r="M45" s="26">
        <v>23631470</v>
      </c>
      <c r="N45" s="27">
        <f t="shared" si="1"/>
        <v>5258993</v>
      </c>
      <c r="O45" s="29">
        <f t="shared" si="2"/>
        <v>0.28624300359717414</v>
      </c>
    </row>
    <row r="46" spans="1:15" x14ac:dyDescent="0.25">
      <c r="A46" s="20" t="s">
        <v>59</v>
      </c>
      <c r="B46" s="21">
        <v>3524982</v>
      </c>
      <c r="C46" s="22">
        <v>3278206</v>
      </c>
      <c r="D46" s="21">
        <v>3937369</v>
      </c>
      <c r="E46" s="22">
        <v>2592639</v>
      </c>
      <c r="F46" s="23">
        <f t="shared" si="4"/>
        <v>-412387</v>
      </c>
      <c r="G46" s="24">
        <f t="shared" si="4"/>
        <v>685567</v>
      </c>
      <c r="H46" s="25">
        <f t="shared" si="3"/>
        <v>-580201</v>
      </c>
      <c r="I46" s="26">
        <v>-105366</v>
      </c>
      <c r="J46" s="27">
        <v>0</v>
      </c>
      <c r="K46" s="28">
        <v>0</v>
      </c>
      <c r="L46" s="21">
        <v>628875</v>
      </c>
      <c r="M46" s="26">
        <v>1209076</v>
      </c>
      <c r="N46" s="27">
        <f t="shared" si="1"/>
        <v>580201</v>
      </c>
      <c r="O46" s="29">
        <f t="shared" si="2"/>
        <v>0.92260147088054056</v>
      </c>
    </row>
    <row r="47" spans="1:15" x14ac:dyDescent="0.25">
      <c r="A47" s="20" t="s">
        <v>60</v>
      </c>
      <c r="B47" s="21">
        <v>14921210</v>
      </c>
      <c r="C47" s="22">
        <v>12020411</v>
      </c>
      <c r="D47" s="21">
        <v>19155409</v>
      </c>
      <c r="E47" s="22">
        <v>11135351</v>
      </c>
      <c r="F47" s="23">
        <f t="shared" si="4"/>
        <v>-4234199</v>
      </c>
      <c r="G47" s="24">
        <f t="shared" si="4"/>
        <v>885060</v>
      </c>
      <c r="H47" s="25">
        <f t="shared" si="3"/>
        <v>-905131</v>
      </c>
      <c r="I47" s="26">
        <v>20071</v>
      </c>
      <c r="J47" s="27">
        <v>0</v>
      </c>
      <c r="K47" s="28">
        <v>0</v>
      </c>
      <c r="L47" s="21">
        <v>3975447</v>
      </c>
      <c r="M47" s="26">
        <v>4880578</v>
      </c>
      <c r="N47" s="27">
        <f t="shared" si="1"/>
        <v>905131</v>
      </c>
      <c r="O47" s="29">
        <f t="shared" si="2"/>
        <v>0.2276803086545991</v>
      </c>
    </row>
  </sheetData>
  <mergeCells count="9">
    <mergeCell ref="N2:O2"/>
    <mergeCell ref="A1:M1"/>
    <mergeCell ref="A2:A3"/>
    <mergeCell ref="B2:C2"/>
    <mergeCell ref="D2:E2"/>
    <mergeCell ref="F2:G2"/>
    <mergeCell ref="H2:K2"/>
    <mergeCell ref="L2:L3"/>
    <mergeCell ref="M2:M3"/>
  </mergeCells>
  <printOptions horizontalCentered="1"/>
  <pageMargins left="0" right="0" top="0.74803149606299213" bottom="0.74803149606299213" header="0.31496062992125984" footer="0.31496062992125984"/>
  <pageSetup paperSize="9" scale="69" orientation="landscape" r:id="rId1"/>
  <headerFooter>
    <oddFooter xml:space="preserve">&amp;C&amp;P&amp;R&amp;"Times New Roman,Italic"&amp;7Informācijas avots: Valsts kasē iesniegtie pašvaldību mēneša pārskati uz 31.08.2022
           https://www.fm.gov.lv/lv/pasvaldibu-finansu-raditaju-analize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pamat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Madara Garanča-Čulkstena</cp:lastModifiedBy>
  <dcterms:created xsi:type="dcterms:W3CDTF">2022-09-14T10:53:06Z</dcterms:created>
  <dcterms:modified xsi:type="dcterms:W3CDTF">2022-09-14T11:19:27Z</dcterms:modified>
</cp:coreProperties>
</file>