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u bāzes\2022\4_Aprīlis_2022\Mājas lapai\"/>
    </mc:Choice>
  </mc:AlternateContent>
  <xr:revisionPtr revIDLastSave="0" documentId="8_{D22434F7-2B3F-4D4B-BC92-AC01EF53317B}" xr6:coauthVersionLast="47" xr6:coauthVersionMax="47" xr10:uidLastSave="{00000000-0000-0000-0000-000000000000}"/>
  <bookViews>
    <workbookView xWindow="-120" yWindow="-120" windowWidth="38640" windowHeight="21240" xr2:uid="{B329BA6A-6226-4B27-849B-BA3FE7FCADAD}"/>
  </bookViews>
  <sheets>
    <sheet name="pamat" sheetId="1" r:id="rId1"/>
  </sheets>
  <definedNames>
    <definedName name="_xlnm._FilterDatabase" localSheetId="0" hidden="1">pamat!$A$4:$B$47</definedName>
    <definedName name="_xlnm.Print_Titles" localSheetId="0">pamat!$1:$3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7" i="1" l="1"/>
  <c r="N47" i="1"/>
  <c r="H47" i="1"/>
  <c r="G47" i="1"/>
  <c r="F47" i="1"/>
  <c r="O46" i="1"/>
  <c r="N46" i="1"/>
  <c r="H46" i="1"/>
  <c r="G46" i="1"/>
  <c r="F46" i="1"/>
  <c r="O45" i="1"/>
  <c r="N45" i="1"/>
  <c r="H45" i="1"/>
  <c r="G45" i="1"/>
  <c r="F45" i="1"/>
  <c r="O44" i="1"/>
  <c r="N44" i="1"/>
  <c r="H44" i="1"/>
  <c r="G44" i="1"/>
  <c r="F44" i="1"/>
  <c r="O43" i="1"/>
  <c r="N43" i="1"/>
  <c r="H43" i="1"/>
  <c r="G43" i="1"/>
  <c r="F43" i="1"/>
  <c r="O42" i="1"/>
  <c r="N42" i="1"/>
  <c r="H42" i="1"/>
  <c r="G42" i="1"/>
  <c r="F42" i="1"/>
  <c r="O41" i="1"/>
  <c r="N41" i="1"/>
  <c r="H41" i="1"/>
  <c r="G41" i="1"/>
  <c r="F41" i="1"/>
  <c r="O40" i="1"/>
  <c r="N40" i="1"/>
  <c r="H40" i="1"/>
  <c r="G40" i="1"/>
  <c r="F40" i="1"/>
  <c r="O39" i="1"/>
  <c r="N39" i="1"/>
  <c r="H39" i="1"/>
  <c r="G39" i="1"/>
  <c r="F39" i="1"/>
  <c r="O38" i="1"/>
  <c r="N38" i="1"/>
  <c r="H38" i="1"/>
  <c r="G38" i="1"/>
  <c r="F38" i="1"/>
  <c r="O37" i="1"/>
  <c r="N37" i="1"/>
  <c r="H37" i="1"/>
  <c r="G37" i="1"/>
  <c r="F37" i="1"/>
  <c r="O36" i="1"/>
  <c r="N36" i="1"/>
  <c r="H36" i="1"/>
  <c r="G36" i="1"/>
  <c r="F36" i="1"/>
  <c r="O35" i="1"/>
  <c r="N35" i="1"/>
  <c r="H35" i="1"/>
  <c r="G35" i="1"/>
  <c r="F35" i="1"/>
  <c r="O34" i="1"/>
  <c r="N34" i="1"/>
  <c r="H34" i="1"/>
  <c r="G34" i="1"/>
  <c r="F34" i="1"/>
  <c r="O33" i="1"/>
  <c r="N33" i="1"/>
  <c r="H33" i="1"/>
  <c r="G33" i="1"/>
  <c r="F33" i="1"/>
  <c r="O32" i="1"/>
  <c r="N32" i="1"/>
  <c r="H32" i="1"/>
  <c r="G32" i="1"/>
  <c r="F32" i="1"/>
  <c r="O31" i="1"/>
  <c r="N31" i="1"/>
  <c r="H31" i="1"/>
  <c r="G31" i="1"/>
  <c r="F31" i="1"/>
  <c r="O30" i="1"/>
  <c r="N30" i="1"/>
  <c r="H30" i="1"/>
  <c r="G30" i="1"/>
  <c r="F30" i="1"/>
  <c r="O29" i="1"/>
  <c r="N29" i="1"/>
  <c r="H29" i="1"/>
  <c r="G29" i="1"/>
  <c r="F29" i="1"/>
  <c r="O28" i="1"/>
  <c r="N28" i="1"/>
  <c r="H28" i="1"/>
  <c r="G28" i="1"/>
  <c r="F28" i="1"/>
  <c r="O27" i="1"/>
  <c r="N27" i="1"/>
  <c r="H27" i="1"/>
  <c r="G27" i="1"/>
  <c r="F27" i="1"/>
  <c r="O26" i="1"/>
  <c r="N26" i="1"/>
  <c r="H26" i="1"/>
  <c r="G26" i="1"/>
  <c r="F26" i="1"/>
  <c r="O25" i="1"/>
  <c r="N25" i="1"/>
  <c r="H25" i="1"/>
  <c r="G25" i="1"/>
  <c r="F25" i="1"/>
  <c r="O24" i="1"/>
  <c r="N24" i="1"/>
  <c r="H24" i="1"/>
  <c r="G24" i="1"/>
  <c r="F24" i="1"/>
  <c r="O23" i="1"/>
  <c r="N23" i="1"/>
  <c r="H23" i="1"/>
  <c r="G23" i="1"/>
  <c r="F23" i="1"/>
  <c r="O22" i="1"/>
  <c r="N22" i="1"/>
  <c r="H22" i="1"/>
  <c r="G22" i="1"/>
  <c r="F22" i="1"/>
  <c r="O21" i="1"/>
  <c r="N21" i="1"/>
  <c r="H21" i="1"/>
  <c r="G21" i="1"/>
  <c r="F21" i="1"/>
  <c r="O20" i="1"/>
  <c r="N20" i="1"/>
  <c r="H20" i="1"/>
  <c r="G20" i="1"/>
  <c r="F20" i="1"/>
  <c r="O19" i="1"/>
  <c r="N19" i="1"/>
  <c r="H19" i="1"/>
  <c r="G19" i="1"/>
  <c r="F19" i="1"/>
  <c r="O18" i="1"/>
  <c r="N18" i="1"/>
  <c r="H18" i="1"/>
  <c r="G18" i="1"/>
  <c r="F18" i="1"/>
  <c r="O17" i="1"/>
  <c r="N17" i="1"/>
  <c r="H17" i="1"/>
  <c r="G17" i="1"/>
  <c r="F17" i="1"/>
  <c r="O16" i="1"/>
  <c r="N16" i="1"/>
  <c r="H16" i="1"/>
  <c r="G16" i="1"/>
  <c r="F16" i="1"/>
  <c r="O15" i="1"/>
  <c r="N15" i="1"/>
  <c r="H15" i="1"/>
  <c r="G15" i="1"/>
  <c r="F15" i="1"/>
  <c r="O14" i="1"/>
  <c r="N14" i="1"/>
  <c r="H14" i="1"/>
  <c r="G14" i="1"/>
  <c r="F14" i="1"/>
  <c r="O13" i="1"/>
  <c r="N13" i="1"/>
  <c r="H13" i="1"/>
  <c r="G13" i="1"/>
  <c r="F13" i="1"/>
  <c r="O12" i="1"/>
  <c r="N12" i="1"/>
  <c r="H12" i="1"/>
  <c r="G12" i="1"/>
  <c r="F12" i="1"/>
  <c r="O11" i="1"/>
  <c r="N11" i="1"/>
  <c r="H11" i="1"/>
  <c r="G11" i="1"/>
  <c r="F11" i="1"/>
  <c r="O10" i="1"/>
  <c r="N10" i="1"/>
  <c r="H10" i="1"/>
  <c r="G10" i="1"/>
  <c r="F10" i="1"/>
  <c r="O9" i="1"/>
  <c r="N9" i="1"/>
  <c r="H9" i="1"/>
  <c r="G9" i="1"/>
  <c r="F9" i="1"/>
  <c r="O8" i="1"/>
  <c r="N8" i="1"/>
  <c r="H8" i="1"/>
  <c r="G8" i="1"/>
  <c r="F8" i="1"/>
  <c r="O7" i="1"/>
  <c r="N7" i="1"/>
  <c r="H7" i="1"/>
  <c r="G7" i="1"/>
  <c r="F7" i="1"/>
  <c r="O6" i="1"/>
  <c r="N6" i="1"/>
  <c r="H6" i="1"/>
  <c r="G6" i="1"/>
  <c r="F6" i="1"/>
  <c r="O5" i="1"/>
  <c r="N5" i="1"/>
  <c r="H5" i="1"/>
  <c r="G5" i="1"/>
  <c r="F5" i="1"/>
  <c r="M4" i="1"/>
  <c r="N4" i="1" s="1"/>
  <c r="L4" i="1"/>
  <c r="H4" i="1" s="1"/>
  <c r="K4" i="1"/>
  <c r="J4" i="1"/>
  <c r="I4" i="1"/>
  <c r="G4" i="1"/>
  <c r="F4" i="1"/>
  <c r="E4" i="1"/>
  <c r="D4" i="1"/>
  <c r="C4" i="1"/>
  <c r="B4" i="1"/>
  <c r="O4" i="1" l="1"/>
</calcChain>
</file>

<file path=xl/sharedStrings.xml><?xml version="1.0" encoding="utf-8"?>
<sst xmlns="http://schemas.openxmlformats.org/spreadsheetml/2006/main" count="65" uniqueCount="61">
  <si>
    <t>Pašvaldību 2022.gada pamatbudžets (plāns un izpilde uz 30.04.2022.), EUR</t>
  </si>
  <si>
    <t xml:space="preserve">Pašvaldība </t>
  </si>
  <si>
    <t xml:space="preserve">Ieņēmumi </t>
  </si>
  <si>
    <t xml:space="preserve">Izdevumi </t>
  </si>
  <si>
    <t xml:space="preserve">Ieņēmumu pārsniegums vai deficīts </t>
  </si>
  <si>
    <t>Finansēšana/ izpilde</t>
  </si>
  <si>
    <t>Naudas līdzekļu atlikums gada sākumā</t>
  </si>
  <si>
    <t>Naudas līdzekļu atlikums uz 30.04.2022.</t>
  </si>
  <si>
    <t xml:space="preserve">Atlikuma izmaiņas </t>
  </si>
  <si>
    <t>Plāns</t>
  </si>
  <si>
    <t>Izpilde</t>
  </si>
  <si>
    <t>Naudas līdzekļi un noguldījumi (atlikuma izmaiņas)</t>
  </si>
  <si>
    <t xml:space="preserve">Aizņēmumi </t>
  </si>
  <si>
    <t>Aizdevumi</t>
  </si>
  <si>
    <t>Akcijas un cita līdzdalība komersantu pašu kapitālā</t>
  </si>
  <si>
    <t>Eur</t>
  </si>
  <si>
    <t>%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</si>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</sst>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Times New Roman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46">
    <xf numFmtId="0" fontId="0" fillId="0" borderId="0" xfId="0"/>
    <xf numFmtId="3" fontId="1" fillId="0" borderId="0" xfId="0" applyNumberFormat="1" applyFont="1" applyAlignment="1">
      <alignment horizontal="center" vertical="center"/>
    </xf>
    <xf numFmtId="0" fontId="2" fillId="0" borderId="0" xfId="0" applyFont="1"/>
    <xf numFmtId="3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49" fontId="3" fillId="0" borderId="9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/>
    </xf>
    <xf numFmtId="3" fontId="3" fillId="2" borderId="7" xfId="1" applyNumberFormat="1" applyFont="1" applyFill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9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5" fillId="0" borderId="1" xfId="2" applyFont="1" applyBorder="1" applyAlignment="1">
      <alignment vertical="center"/>
    </xf>
    <xf numFmtId="3" fontId="5" fillId="0" borderId="6" xfId="3" applyNumberFormat="1" applyFont="1" applyBorder="1" applyAlignment="1">
      <alignment horizontal="right" vertical="center"/>
    </xf>
    <xf numFmtId="3" fontId="5" fillId="0" borderId="7" xfId="3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8" xfId="1" applyNumberFormat="1" applyFont="1" applyBorder="1" applyAlignment="1">
      <alignment horizontal="right" vertical="center"/>
    </xf>
    <xf numFmtId="3" fontId="5" fillId="0" borderId="9" xfId="3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9" fontId="5" fillId="0" borderId="7" xfId="0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left" vertical="top"/>
    </xf>
  </cellXfs>
  <cellStyles count="4">
    <cellStyle name="Normal" xfId="0" builtinId="0"/>
    <cellStyle name="Normal 10" xfId="3" xr:uid="{5DEF12EC-3137-4605-9BB4-F716B4B7A7D7}"/>
    <cellStyle name="Normal 2" xfId="1" xr:uid="{2B71E458-A745-4081-B5F1-FD118FED94B9}"/>
    <cellStyle name="Normal 3" xfId="2" xr:uid="{785E8C83-65EC-470A-81F0-A0073F93B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DDA9-892A-499D-BFC8-1E3FB9BDB4CD}">
  <dimension ref="A1:O47"/>
  <sheetViews>
    <sheetView tabSelected="1" zoomScaleNormal="100" workbookViewId="0">
      <selection activeCell="R29" sqref="R29"/>
    </sheetView>
  </sheetViews>
  <sheetFormatPr defaultColWidth="9" defaultRowHeight="15" x14ac:dyDescent="0.25"/>
  <cols>
    <col min="1" max="1" width="20.875" style="16" customWidth="1"/>
    <col min="2" max="2" width="12.75" style="16" customWidth="1"/>
    <col min="3" max="3" width="14.125" style="16" customWidth="1"/>
    <col min="4" max="4" width="12.375" style="16" bestFit="1" customWidth="1"/>
    <col min="5" max="5" width="12.125" style="16" customWidth="1"/>
    <col min="6" max="7" width="12.75" style="16" customWidth="1"/>
    <col min="8" max="11" width="12" style="16" customWidth="1"/>
    <col min="12" max="12" width="12.875" style="16" customWidth="1"/>
    <col min="13" max="13" width="13.625" style="16" customWidth="1"/>
    <col min="14" max="14" width="12.125" style="16" customWidth="1"/>
    <col min="15" max="15" width="9" style="16"/>
    <col min="16" max="16" width="9.5" style="16" bestFit="1" customWidth="1"/>
    <col min="17" max="16384" width="9" style="16"/>
  </cols>
  <sheetData>
    <row r="1" spans="1:15" s="3" customFormat="1" ht="19.5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5" ht="36.75" customHeight="1" x14ac:dyDescent="0.25">
      <c r="A2" s="4" t="s">
        <v>1</v>
      </c>
      <c r="B2" s="5" t="s">
        <v>2</v>
      </c>
      <c r="C2" s="6"/>
      <c r="D2" s="7" t="s">
        <v>3</v>
      </c>
      <c r="E2" s="8"/>
      <c r="F2" s="9" t="s">
        <v>4</v>
      </c>
      <c r="G2" s="10"/>
      <c r="H2" s="11" t="s">
        <v>5</v>
      </c>
      <c r="I2" s="12"/>
      <c r="J2" s="12"/>
      <c r="K2" s="13"/>
      <c r="L2" s="9" t="s">
        <v>6</v>
      </c>
      <c r="M2" s="14" t="s">
        <v>7</v>
      </c>
      <c r="N2" s="15" t="s">
        <v>8</v>
      </c>
      <c r="O2" s="8"/>
    </row>
    <row r="3" spans="1:15" s="25" customFormat="1" ht="81" customHeight="1" x14ac:dyDescent="0.25">
      <c r="A3" s="4"/>
      <c r="B3" s="17" t="s">
        <v>9</v>
      </c>
      <c r="C3" s="18" t="s">
        <v>10</v>
      </c>
      <c r="D3" s="17" t="s">
        <v>9</v>
      </c>
      <c r="E3" s="18" t="s">
        <v>10</v>
      </c>
      <c r="F3" s="17" t="s">
        <v>9</v>
      </c>
      <c r="G3" s="18" t="s">
        <v>10</v>
      </c>
      <c r="H3" s="19" t="s">
        <v>11</v>
      </c>
      <c r="I3" s="20" t="s">
        <v>12</v>
      </c>
      <c r="J3" s="20" t="s">
        <v>13</v>
      </c>
      <c r="K3" s="21" t="s">
        <v>14</v>
      </c>
      <c r="L3" s="22"/>
      <c r="M3" s="23"/>
      <c r="N3" s="24" t="s">
        <v>15</v>
      </c>
      <c r="O3" s="18" t="s">
        <v>16</v>
      </c>
    </row>
    <row r="4" spans="1:15" s="34" customFormat="1" ht="20.25" customHeight="1" x14ac:dyDescent="0.25">
      <c r="A4" s="26" t="s">
        <v>17</v>
      </c>
      <c r="B4" s="27">
        <f>SUM(B5:B47)</f>
        <v>2893708605</v>
      </c>
      <c r="C4" s="28">
        <f>SUM(C5:C47)</f>
        <v>1062470225</v>
      </c>
      <c r="D4" s="27">
        <f>SUM(D5:D47)</f>
        <v>3492296407</v>
      </c>
      <c r="E4" s="28">
        <f>SUM(E5:E47)</f>
        <v>897923516</v>
      </c>
      <c r="F4" s="27">
        <f t="shared" ref="F4:G35" si="0">B4-D4</f>
        <v>-598587802</v>
      </c>
      <c r="G4" s="29">
        <f t="shared" si="0"/>
        <v>164546709</v>
      </c>
      <c r="H4" s="30">
        <f>L4-M4</f>
        <v>-149365280</v>
      </c>
      <c r="I4" s="31">
        <f>SUM(I5:I47)</f>
        <v>-13093586</v>
      </c>
      <c r="J4" s="31">
        <f>SUM(J5:J47)</f>
        <v>7656</v>
      </c>
      <c r="K4" s="29">
        <f>SUM(K5:K47)</f>
        <v>-2095499</v>
      </c>
      <c r="L4" s="27">
        <f>SUM(L5:L47)</f>
        <v>502565484</v>
      </c>
      <c r="M4" s="31">
        <f>SUM(M5:M47)</f>
        <v>651930764</v>
      </c>
      <c r="N4" s="32">
        <f t="shared" ref="N4:N47" si="1">M4-L4</f>
        <v>149365280</v>
      </c>
      <c r="O4" s="33">
        <f t="shared" ref="O4:O47" si="2">M4/L4-1</f>
        <v>0.2972056075383005</v>
      </c>
    </row>
    <row r="5" spans="1:15" x14ac:dyDescent="0.25">
      <c r="A5" s="35" t="s">
        <v>18</v>
      </c>
      <c r="B5" s="36">
        <v>995718998</v>
      </c>
      <c r="C5" s="37">
        <v>357074500</v>
      </c>
      <c r="D5" s="36">
        <v>1154769641</v>
      </c>
      <c r="E5" s="37">
        <v>322930687</v>
      </c>
      <c r="F5" s="38">
        <f t="shared" si="0"/>
        <v>-159050643</v>
      </c>
      <c r="G5" s="39">
        <f t="shared" si="0"/>
        <v>34143813</v>
      </c>
      <c r="H5" s="40">
        <f>L5-M5</f>
        <v>-23383459</v>
      </c>
      <c r="I5" s="41">
        <v>-10760354</v>
      </c>
      <c r="J5" s="42">
        <v>0</v>
      </c>
      <c r="K5" s="43">
        <v>0</v>
      </c>
      <c r="L5" s="36">
        <v>153667179</v>
      </c>
      <c r="M5" s="41">
        <v>177050638</v>
      </c>
      <c r="N5" s="42">
        <f t="shared" si="1"/>
        <v>23383459</v>
      </c>
      <c r="O5" s="44">
        <f t="shared" si="2"/>
        <v>0.15216950784266037</v>
      </c>
    </row>
    <row r="6" spans="1:15" x14ac:dyDescent="0.25">
      <c r="A6" s="35" t="s">
        <v>19</v>
      </c>
      <c r="B6" s="36">
        <v>99653655</v>
      </c>
      <c r="C6" s="37">
        <v>38411839</v>
      </c>
      <c r="D6" s="36">
        <v>113520757</v>
      </c>
      <c r="E6" s="37">
        <v>30941658</v>
      </c>
      <c r="F6" s="38">
        <f t="shared" si="0"/>
        <v>-13867102</v>
      </c>
      <c r="G6" s="39">
        <f t="shared" si="0"/>
        <v>7470181</v>
      </c>
      <c r="H6" s="40">
        <f t="shared" ref="H6:H47" si="3">L6-M6</f>
        <v>-6706114</v>
      </c>
      <c r="I6" s="41">
        <v>-564067</v>
      </c>
      <c r="J6" s="42">
        <v>0</v>
      </c>
      <c r="K6" s="43">
        <v>-200000</v>
      </c>
      <c r="L6" s="36">
        <v>13875605</v>
      </c>
      <c r="M6" s="41">
        <v>20581719</v>
      </c>
      <c r="N6" s="42">
        <f t="shared" si="1"/>
        <v>6706114</v>
      </c>
      <c r="O6" s="44">
        <f t="shared" si="2"/>
        <v>0.48330245780274095</v>
      </c>
    </row>
    <row r="7" spans="1:15" x14ac:dyDescent="0.25">
      <c r="A7" s="35" t="s">
        <v>20</v>
      </c>
      <c r="B7" s="36">
        <v>75807282</v>
      </c>
      <c r="C7" s="37">
        <v>28719830</v>
      </c>
      <c r="D7" s="36">
        <v>97313961</v>
      </c>
      <c r="E7" s="37">
        <v>25035056</v>
      </c>
      <c r="F7" s="38">
        <f t="shared" si="0"/>
        <v>-21506679</v>
      </c>
      <c r="G7" s="39">
        <f t="shared" si="0"/>
        <v>3684774</v>
      </c>
      <c r="H7" s="40">
        <f t="shared" si="3"/>
        <v>-3738082</v>
      </c>
      <c r="I7" s="41">
        <v>412990</v>
      </c>
      <c r="J7" s="42">
        <v>0</v>
      </c>
      <c r="K7" s="43">
        <v>-359682</v>
      </c>
      <c r="L7" s="36">
        <v>10429313</v>
      </c>
      <c r="M7" s="41">
        <v>14167395</v>
      </c>
      <c r="N7" s="42">
        <f t="shared" si="1"/>
        <v>3738082</v>
      </c>
      <c r="O7" s="44">
        <f t="shared" si="2"/>
        <v>0.35842073202712399</v>
      </c>
    </row>
    <row r="8" spans="1:15" x14ac:dyDescent="0.25">
      <c r="A8" s="35" t="s">
        <v>21</v>
      </c>
      <c r="B8" s="36">
        <v>93391519</v>
      </c>
      <c r="C8" s="37">
        <v>33799893</v>
      </c>
      <c r="D8" s="36">
        <v>126009617</v>
      </c>
      <c r="E8" s="37">
        <v>28638587</v>
      </c>
      <c r="F8" s="38">
        <f t="shared" si="0"/>
        <v>-32618098</v>
      </c>
      <c r="G8" s="39">
        <f t="shared" si="0"/>
        <v>5161306</v>
      </c>
      <c r="H8" s="40">
        <f t="shared" si="3"/>
        <v>-5339836</v>
      </c>
      <c r="I8" s="41">
        <v>507560</v>
      </c>
      <c r="J8" s="42">
        <v>0</v>
      </c>
      <c r="K8" s="43">
        <v>-329030</v>
      </c>
      <c r="L8" s="36">
        <v>18818180</v>
      </c>
      <c r="M8" s="41">
        <v>24158016</v>
      </c>
      <c r="N8" s="42">
        <f t="shared" si="1"/>
        <v>5339836</v>
      </c>
      <c r="O8" s="44">
        <f t="shared" si="2"/>
        <v>0.28375942838255352</v>
      </c>
    </row>
    <row r="9" spans="1:15" x14ac:dyDescent="0.25">
      <c r="A9" s="35" t="s">
        <v>22</v>
      </c>
      <c r="B9" s="36">
        <v>101580449</v>
      </c>
      <c r="C9" s="37">
        <v>36052659</v>
      </c>
      <c r="D9" s="36">
        <v>123517845</v>
      </c>
      <c r="E9" s="37">
        <v>32304627</v>
      </c>
      <c r="F9" s="38">
        <f t="shared" si="0"/>
        <v>-21937396</v>
      </c>
      <c r="G9" s="39">
        <f t="shared" si="0"/>
        <v>3748032</v>
      </c>
      <c r="H9" s="40">
        <f t="shared" si="3"/>
        <v>-1939773</v>
      </c>
      <c r="I9" s="41">
        <v>-967594</v>
      </c>
      <c r="J9" s="42">
        <v>0</v>
      </c>
      <c r="K9" s="43">
        <v>-840665</v>
      </c>
      <c r="L9" s="36">
        <v>19840894</v>
      </c>
      <c r="M9" s="41">
        <v>21780667</v>
      </c>
      <c r="N9" s="42">
        <f t="shared" si="1"/>
        <v>1939773</v>
      </c>
      <c r="O9" s="44">
        <f t="shared" si="2"/>
        <v>9.7766411130466135E-2</v>
      </c>
    </row>
    <row r="10" spans="1:15" x14ac:dyDescent="0.25">
      <c r="A10" s="35" t="s">
        <v>23</v>
      </c>
      <c r="B10" s="36">
        <v>44533630</v>
      </c>
      <c r="C10" s="37">
        <v>16180071</v>
      </c>
      <c r="D10" s="36">
        <v>55486751</v>
      </c>
      <c r="E10" s="37">
        <v>12283819</v>
      </c>
      <c r="F10" s="38">
        <f t="shared" si="0"/>
        <v>-10953121</v>
      </c>
      <c r="G10" s="39">
        <f t="shared" si="0"/>
        <v>3896252</v>
      </c>
      <c r="H10" s="40">
        <f t="shared" si="3"/>
        <v>-2392143</v>
      </c>
      <c r="I10" s="41">
        <v>-1504109</v>
      </c>
      <c r="J10" s="42">
        <v>0</v>
      </c>
      <c r="K10" s="43">
        <v>0</v>
      </c>
      <c r="L10" s="36">
        <v>6591384</v>
      </c>
      <c r="M10" s="41">
        <v>8983527</v>
      </c>
      <c r="N10" s="42">
        <f t="shared" si="1"/>
        <v>2392143</v>
      </c>
      <c r="O10" s="44">
        <f t="shared" si="2"/>
        <v>0.36291968424233811</v>
      </c>
    </row>
    <row r="11" spans="1:15" x14ac:dyDescent="0.25">
      <c r="A11" s="35" t="s">
        <v>24</v>
      </c>
      <c r="B11" s="36">
        <v>59047170</v>
      </c>
      <c r="C11" s="37">
        <v>18212087</v>
      </c>
      <c r="D11" s="36">
        <v>72019256</v>
      </c>
      <c r="E11" s="37">
        <v>16294451</v>
      </c>
      <c r="F11" s="38">
        <f t="shared" si="0"/>
        <v>-12972086</v>
      </c>
      <c r="G11" s="39">
        <f t="shared" si="0"/>
        <v>1917636</v>
      </c>
      <c r="H11" s="40">
        <f t="shared" si="3"/>
        <v>-1610652</v>
      </c>
      <c r="I11" s="41">
        <v>-310640</v>
      </c>
      <c r="J11" s="42">
        <v>3656</v>
      </c>
      <c r="K11" s="43">
        <v>0</v>
      </c>
      <c r="L11" s="36">
        <v>18723628</v>
      </c>
      <c r="M11" s="41">
        <v>20334280</v>
      </c>
      <c r="N11" s="42">
        <f t="shared" si="1"/>
        <v>1610652</v>
      </c>
      <c r="O11" s="44">
        <f t="shared" si="2"/>
        <v>8.6022431122857235E-2</v>
      </c>
    </row>
    <row r="12" spans="1:15" x14ac:dyDescent="0.25">
      <c r="A12" s="35" t="s">
        <v>25</v>
      </c>
      <c r="B12" s="36">
        <v>39058352</v>
      </c>
      <c r="C12" s="37">
        <v>15325469</v>
      </c>
      <c r="D12" s="36">
        <v>44499975</v>
      </c>
      <c r="E12" s="37">
        <v>11165801</v>
      </c>
      <c r="F12" s="38">
        <f t="shared" si="0"/>
        <v>-5441623</v>
      </c>
      <c r="G12" s="39">
        <f t="shared" si="0"/>
        <v>4159668</v>
      </c>
      <c r="H12" s="40">
        <f t="shared" si="3"/>
        <v>-3547156</v>
      </c>
      <c r="I12" s="41">
        <v>-612512</v>
      </c>
      <c r="J12" s="42">
        <v>0</v>
      </c>
      <c r="K12" s="43">
        <v>0</v>
      </c>
      <c r="L12" s="36">
        <v>7199748</v>
      </c>
      <c r="M12" s="41">
        <v>10746904</v>
      </c>
      <c r="N12" s="42">
        <f t="shared" si="1"/>
        <v>3547156</v>
      </c>
      <c r="O12" s="44">
        <f t="shared" si="2"/>
        <v>0.49267779927853028</v>
      </c>
    </row>
    <row r="13" spans="1:15" x14ac:dyDescent="0.25">
      <c r="A13" s="35" t="s">
        <v>26</v>
      </c>
      <c r="B13" s="36">
        <v>19416802</v>
      </c>
      <c r="C13" s="37">
        <v>8199898</v>
      </c>
      <c r="D13" s="36">
        <v>30899244</v>
      </c>
      <c r="E13" s="37">
        <v>7083218</v>
      </c>
      <c r="F13" s="38">
        <f t="shared" si="0"/>
        <v>-11482442</v>
      </c>
      <c r="G13" s="39">
        <f t="shared" si="0"/>
        <v>1116680</v>
      </c>
      <c r="H13" s="40">
        <f t="shared" si="3"/>
        <v>-1919763</v>
      </c>
      <c r="I13" s="41">
        <v>803083</v>
      </c>
      <c r="J13" s="42">
        <v>0</v>
      </c>
      <c r="K13" s="43">
        <v>0</v>
      </c>
      <c r="L13" s="36">
        <v>6930763</v>
      </c>
      <c r="M13" s="41">
        <v>8850526</v>
      </c>
      <c r="N13" s="42">
        <f t="shared" si="1"/>
        <v>1919763</v>
      </c>
      <c r="O13" s="44">
        <f t="shared" si="2"/>
        <v>0.2769915808692347</v>
      </c>
    </row>
    <row r="14" spans="1:15" x14ac:dyDescent="0.25">
      <c r="A14" s="35" t="s">
        <v>27</v>
      </c>
      <c r="B14" s="36">
        <v>32191652</v>
      </c>
      <c r="C14" s="37">
        <v>12535219</v>
      </c>
      <c r="D14" s="36">
        <v>42451951</v>
      </c>
      <c r="E14" s="37">
        <v>9612845</v>
      </c>
      <c r="F14" s="38">
        <f t="shared" si="0"/>
        <v>-10260299</v>
      </c>
      <c r="G14" s="39">
        <f t="shared" si="0"/>
        <v>2922374</v>
      </c>
      <c r="H14" s="40">
        <f t="shared" si="3"/>
        <v>-3167025</v>
      </c>
      <c r="I14" s="41">
        <v>244651</v>
      </c>
      <c r="J14" s="42">
        <v>0</v>
      </c>
      <c r="K14" s="43">
        <v>0</v>
      </c>
      <c r="L14" s="36">
        <v>7852978</v>
      </c>
      <c r="M14" s="41">
        <v>11020003</v>
      </c>
      <c r="N14" s="42">
        <f t="shared" si="1"/>
        <v>3167025</v>
      </c>
      <c r="O14" s="44">
        <f t="shared" si="2"/>
        <v>0.4032896819525027</v>
      </c>
    </row>
    <row r="15" spans="1:15" x14ac:dyDescent="0.25">
      <c r="A15" s="35" t="s">
        <v>28</v>
      </c>
      <c r="B15" s="36">
        <v>37608365</v>
      </c>
      <c r="C15" s="37">
        <v>14458155</v>
      </c>
      <c r="D15" s="36">
        <v>48069559</v>
      </c>
      <c r="E15" s="37">
        <v>13555454</v>
      </c>
      <c r="F15" s="38">
        <f t="shared" si="0"/>
        <v>-10461194</v>
      </c>
      <c r="G15" s="39">
        <f t="shared" si="0"/>
        <v>902701</v>
      </c>
      <c r="H15" s="40">
        <f t="shared" si="3"/>
        <v>-3612115</v>
      </c>
      <c r="I15" s="41">
        <v>2709414</v>
      </c>
      <c r="J15" s="42">
        <v>0</v>
      </c>
      <c r="K15" s="43">
        <v>0</v>
      </c>
      <c r="L15" s="36">
        <v>5688582</v>
      </c>
      <c r="M15" s="41">
        <v>9300697</v>
      </c>
      <c r="N15" s="42">
        <f t="shared" si="1"/>
        <v>3612115</v>
      </c>
      <c r="O15" s="44">
        <f t="shared" si="2"/>
        <v>0.63497634384104851</v>
      </c>
    </row>
    <row r="16" spans="1:15" x14ac:dyDescent="0.25">
      <c r="A16" s="35" t="s">
        <v>29</v>
      </c>
      <c r="B16" s="36">
        <v>27542662</v>
      </c>
      <c r="C16" s="37">
        <v>10441142</v>
      </c>
      <c r="D16" s="36">
        <v>30705445</v>
      </c>
      <c r="E16" s="37">
        <v>9042392</v>
      </c>
      <c r="F16" s="38">
        <f t="shared" si="0"/>
        <v>-3162783</v>
      </c>
      <c r="G16" s="39">
        <f t="shared" si="0"/>
        <v>1398750</v>
      </c>
      <c r="H16" s="40">
        <f t="shared" si="3"/>
        <v>-931207</v>
      </c>
      <c r="I16" s="41">
        <v>-467543</v>
      </c>
      <c r="J16" s="42">
        <v>0</v>
      </c>
      <c r="K16" s="43">
        <v>0</v>
      </c>
      <c r="L16" s="36">
        <v>4164767</v>
      </c>
      <c r="M16" s="41">
        <v>5095974</v>
      </c>
      <c r="N16" s="42">
        <f t="shared" si="1"/>
        <v>931207</v>
      </c>
      <c r="O16" s="44">
        <f t="shared" si="2"/>
        <v>0.2235916198913408</v>
      </c>
    </row>
    <row r="17" spans="1:15" x14ac:dyDescent="0.25">
      <c r="A17" s="35" t="s">
        <v>30</v>
      </c>
      <c r="B17" s="36">
        <v>58477719</v>
      </c>
      <c r="C17" s="37">
        <v>22616452</v>
      </c>
      <c r="D17" s="36">
        <v>74832638</v>
      </c>
      <c r="E17" s="37">
        <v>16723222</v>
      </c>
      <c r="F17" s="38">
        <f t="shared" si="0"/>
        <v>-16354919</v>
      </c>
      <c r="G17" s="39">
        <f t="shared" si="0"/>
        <v>5893230</v>
      </c>
      <c r="H17" s="40">
        <f t="shared" si="3"/>
        <v>-6361221</v>
      </c>
      <c r="I17" s="41">
        <v>467991</v>
      </c>
      <c r="J17" s="42">
        <v>0</v>
      </c>
      <c r="K17" s="43">
        <v>0</v>
      </c>
      <c r="L17" s="36">
        <v>9626839</v>
      </c>
      <c r="M17" s="41">
        <v>15988060</v>
      </c>
      <c r="N17" s="42">
        <f t="shared" si="1"/>
        <v>6361221</v>
      </c>
      <c r="O17" s="44">
        <f t="shared" si="2"/>
        <v>0.66077982606751817</v>
      </c>
    </row>
    <row r="18" spans="1:15" ht="15.75" customHeight="1" x14ac:dyDescent="0.25">
      <c r="A18" s="35" t="s">
        <v>31</v>
      </c>
      <c r="B18" s="36">
        <v>66578380</v>
      </c>
      <c r="C18" s="37">
        <v>22922963</v>
      </c>
      <c r="D18" s="36">
        <v>81666896</v>
      </c>
      <c r="E18" s="37">
        <v>18643687</v>
      </c>
      <c r="F18" s="38">
        <f t="shared" si="0"/>
        <v>-15088516</v>
      </c>
      <c r="G18" s="39">
        <f t="shared" si="0"/>
        <v>4279276</v>
      </c>
      <c r="H18" s="40">
        <f t="shared" si="3"/>
        <v>-4014399</v>
      </c>
      <c r="I18" s="41">
        <v>-245497</v>
      </c>
      <c r="J18" s="42">
        <v>0</v>
      </c>
      <c r="K18" s="43">
        <v>-19380</v>
      </c>
      <c r="L18" s="36">
        <v>13637164</v>
      </c>
      <c r="M18" s="41">
        <v>17651563</v>
      </c>
      <c r="N18" s="42">
        <f t="shared" si="1"/>
        <v>4014399</v>
      </c>
      <c r="O18" s="44">
        <f t="shared" si="2"/>
        <v>0.29437198232711737</v>
      </c>
    </row>
    <row r="19" spans="1:15" x14ac:dyDescent="0.25">
      <c r="A19" s="35" t="s">
        <v>32</v>
      </c>
      <c r="B19" s="36">
        <v>51514647</v>
      </c>
      <c r="C19" s="37">
        <v>16977713</v>
      </c>
      <c r="D19" s="36">
        <v>59134914</v>
      </c>
      <c r="E19" s="37">
        <v>12758710</v>
      </c>
      <c r="F19" s="38">
        <f t="shared" si="0"/>
        <v>-7620267</v>
      </c>
      <c r="G19" s="39">
        <f t="shared" si="0"/>
        <v>4219003</v>
      </c>
      <c r="H19" s="40">
        <f t="shared" si="3"/>
        <v>-3924130</v>
      </c>
      <c r="I19" s="41">
        <v>-294873</v>
      </c>
      <c r="J19" s="42">
        <v>0</v>
      </c>
      <c r="K19" s="43">
        <v>0</v>
      </c>
      <c r="L19" s="36">
        <v>6352268</v>
      </c>
      <c r="M19" s="41">
        <v>10276398</v>
      </c>
      <c r="N19" s="42">
        <f t="shared" si="1"/>
        <v>3924130</v>
      </c>
      <c r="O19" s="44">
        <f t="shared" si="2"/>
        <v>0.6177525885242876</v>
      </c>
    </row>
    <row r="20" spans="1:15" x14ac:dyDescent="0.25">
      <c r="A20" s="35" t="s">
        <v>33</v>
      </c>
      <c r="B20" s="36">
        <v>46704991</v>
      </c>
      <c r="C20" s="37">
        <v>15231757</v>
      </c>
      <c r="D20" s="36">
        <v>54987185</v>
      </c>
      <c r="E20" s="37">
        <v>11780570</v>
      </c>
      <c r="F20" s="38">
        <f t="shared" si="0"/>
        <v>-8282194</v>
      </c>
      <c r="G20" s="39">
        <f t="shared" si="0"/>
        <v>3451187</v>
      </c>
      <c r="H20" s="40">
        <f t="shared" si="3"/>
        <v>-2940824</v>
      </c>
      <c r="I20" s="41">
        <v>-514363</v>
      </c>
      <c r="J20" s="42">
        <v>4000</v>
      </c>
      <c r="K20" s="43">
        <v>0</v>
      </c>
      <c r="L20" s="36">
        <v>8104470</v>
      </c>
      <c r="M20" s="41">
        <v>11045294</v>
      </c>
      <c r="N20" s="42">
        <f t="shared" si="1"/>
        <v>2940824</v>
      </c>
      <c r="O20" s="44">
        <f t="shared" si="2"/>
        <v>0.36286444394266382</v>
      </c>
    </row>
    <row r="21" spans="1:15" x14ac:dyDescent="0.25">
      <c r="A21" s="35" t="s">
        <v>34</v>
      </c>
      <c r="B21" s="36">
        <v>33691873</v>
      </c>
      <c r="C21" s="37">
        <v>14998402</v>
      </c>
      <c r="D21" s="36">
        <v>43200985</v>
      </c>
      <c r="E21" s="37">
        <v>11542472</v>
      </c>
      <c r="F21" s="38">
        <f t="shared" si="0"/>
        <v>-9509112</v>
      </c>
      <c r="G21" s="39">
        <f t="shared" si="0"/>
        <v>3455930</v>
      </c>
      <c r="H21" s="40">
        <f t="shared" si="3"/>
        <v>-3174377</v>
      </c>
      <c r="I21" s="41">
        <v>-281553</v>
      </c>
      <c r="J21" s="42">
        <v>0</v>
      </c>
      <c r="K21" s="43">
        <v>0</v>
      </c>
      <c r="L21" s="36">
        <v>4812880</v>
      </c>
      <c r="M21" s="41">
        <v>7987257</v>
      </c>
      <c r="N21" s="42">
        <f t="shared" si="1"/>
        <v>3174377</v>
      </c>
      <c r="O21" s="44">
        <f t="shared" si="2"/>
        <v>0.65955872575256391</v>
      </c>
    </row>
    <row r="22" spans="1:15" x14ac:dyDescent="0.25">
      <c r="A22" s="35" t="s">
        <v>35</v>
      </c>
      <c r="B22" s="36">
        <v>48949754</v>
      </c>
      <c r="C22" s="37">
        <v>17944105</v>
      </c>
      <c r="D22" s="36">
        <v>60446944</v>
      </c>
      <c r="E22" s="37">
        <v>12938052</v>
      </c>
      <c r="F22" s="38">
        <f t="shared" si="0"/>
        <v>-11497190</v>
      </c>
      <c r="G22" s="39">
        <f t="shared" si="0"/>
        <v>5006053</v>
      </c>
      <c r="H22" s="40">
        <f t="shared" si="3"/>
        <v>-4855383</v>
      </c>
      <c r="I22" s="41">
        <v>-150670</v>
      </c>
      <c r="J22" s="42">
        <v>0</v>
      </c>
      <c r="K22" s="43">
        <v>0</v>
      </c>
      <c r="L22" s="36">
        <v>7210819</v>
      </c>
      <c r="M22" s="41">
        <v>12066202</v>
      </c>
      <c r="N22" s="42">
        <f t="shared" si="1"/>
        <v>4855383</v>
      </c>
      <c r="O22" s="44">
        <f t="shared" si="2"/>
        <v>0.67334695268318345</v>
      </c>
    </row>
    <row r="23" spans="1:15" x14ac:dyDescent="0.25">
      <c r="A23" s="35" t="s">
        <v>36</v>
      </c>
      <c r="B23" s="36">
        <v>56572866</v>
      </c>
      <c r="C23" s="37">
        <v>20444370</v>
      </c>
      <c r="D23" s="36">
        <v>77404856</v>
      </c>
      <c r="E23" s="37">
        <v>18119928</v>
      </c>
      <c r="F23" s="38">
        <f t="shared" si="0"/>
        <v>-20831990</v>
      </c>
      <c r="G23" s="39">
        <f t="shared" si="0"/>
        <v>2324442</v>
      </c>
      <c r="H23" s="40">
        <f t="shared" si="3"/>
        <v>-2888276</v>
      </c>
      <c r="I23" s="41">
        <v>563834</v>
      </c>
      <c r="J23" s="42">
        <v>0</v>
      </c>
      <c r="K23" s="43">
        <v>0</v>
      </c>
      <c r="L23" s="36">
        <v>14279574</v>
      </c>
      <c r="M23" s="41">
        <v>17167850</v>
      </c>
      <c r="N23" s="42">
        <f t="shared" si="1"/>
        <v>2888276</v>
      </c>
      <c r="O23" s="44">
        <f t="shared" si="2"/>
        <v>0.20226625808304921</v>
      </c>
    </row>
    <row r="24" spans="1:15" x14ac:dyDescent="0.25">
      <c r="A24" s="35" t="s">
        <v>37</v>
      </c>
      <c r="B24" s="36">
        <v>30734514</v>
      </c>
      <c r="C24" s="37">
        <v>11159951</v>
      </c>
      <c r="D24" s="36">
        <v>35361089</v>
      </c>
      <c r="E24" s="37">
        <v>8091475</v>
      </c>
      <c r="F24" s="38">
        <f t="shared" si="0"/>
        <v>-4626575</v>
      </c>
      <c r="G24" s="39">
        <f t="shared" si="0"/>
        <v>3068476</v>
      </c>
      <c r="H24" s="40">
        <f t="shared" si="3"/>
        <v>-3023376</v>
      </c>
      <c r="I24" s="41">
        <v>-45100</v>
      </c>
      <c r="J24" s="42">
        <v>0</v>
      </c>
      <c r="K24" s="43">
        <v>0</v>
      </c>
      <c r="L24" s="36">
        <v>4083299</v>
      </c>
      <c r="M24" s="41">
        <v>7106675</v>
      </c>
      <c r="N24" s="42">
        <f t="shared" si="1"/>
        <v>3023376</v>
      </c>
      <c r="O24" s="44">
        <f t="shared" si="2"/>
        <v>0.74042483785782043</v>
      </c>
    </row>
    <row r="25" spans="1:15" x14ac:dyDescent="0.25">
      <c r="A25" s="45" t="s">
        <v>38</v>
      </c>
      <c r="B25" s="36">
        <v>40686862</v>
      </c>
      <c r="C25" s="37">
        <v>14630984</v>
      </c>
      <c r="D25" s="36">
        <v>47174452</v>
      </c>
      <c r="E25" s="37">
        <v>13760930</v>
      </c>
      <c r="F25" s="38">
        <f t="shared" si="0"/>
        <v>-6487590</v>
      </c>
      <c r="G25" s="39">
        <f t="shared" si="0"/>
        <v>870054</v>
      </c>
      <c r="H25" s="40">
        <f t="shared" si="3"/>
        <v>-537091</v>
      </c>
      <c r="I25" s="41">
        <v>-332963</v>
      </c>
      <c r="J25" s="42">
        <v>0</v>
      </c>
      <c r="K25" s="43">
        <v>0</v>
      </c>
      <c r="L25" s="36">
        <v>5711284</v>
      </c>
      <c r="M25" s="41">
        <v>6248375</v>
      </c>
      <c r="N25" s="42">
        <f t="shared" si="1"/>
        <v>537091</v>
      </c>
      <c r="O25" s="44">
        <f t="shared" si="2"/>
        <v>9.4040324382398177E-2</v>
      </c>
    </row>
    <row r="26" spans="1:15" x14ac:dyDescent="0.25">
      <c r="A26" s="35" t="s">
        <v>39</v>
      </c>
      <c r="B26" s="36">
        <v>46207016</v>
      </c>
      <c r="C26" s="37">
        <v>17313498</v>
      </c>
      <c r="D26" s="36">
        <v>56248463</v>
      </c>
      <c r="E26" s="37">
        <v>13493770</v>
      </c>
      <c r="F26" s="38">
        <f t="shared" si="0"/>
        <v>-10041447</v>
      </c>
      <c r="G26" s="39">
        <f t="shared" si="0"/>
        <v>3819728</v>
      </c>
      <c r="H26" s="40">
        <f t="shared" si="3"/>
        <v>-3643958</v>
      </c>
      <c r="I26" s="41">
        <v>-125770</v>
      </c>
      <c r="J26" s="42">
        <v>0</v>
      </c>
      <c r="K26" s="43">
        <v>-50000</v>
      </c>
      <c r="L26" s="36">
        <v>6469454</v>
      </c>
      <c r="M26" s="41">
        <v>10113412</v>
      </c>
      <c r="N26" s="42">
        <f t="shared" si="1"/>
        <v>3643958</v>
      </c>
      <c r="O26" s="44">
        <f t="shared" si="2"/>
        <v>0.56325587908964181</v>
      </c>
    </row>
    <row r="27" spans="1:15" x14ac:dyDescent="0.25">
      <c r="A27" s="35" t="s">
        <v>40</v>
      </c>
      <c r="B27" s="36">
        <v>35614437</v>
      </c>
      <c r="C27" s="37">
        <v>14518263</v>
      </c>
      <c r="D27" s="36">
        <v>42489793</v>
      </c>
      <c r="E27" s="37">
        <v>9785688</v>
      </c>
      <c r="F27" s="38">
        <f t="shared" si="0"/>
        <v>-6875356</v>
      </c>
      <c r="G27" s="39">
        <f t="shared" si="0"/>
        <v>4732575</v>
      </c>
      <c r="H27" s="40">
        <f t="shared" si="3"/>
        <v>-4520509</v>
      </c>
      <c r="I27" s="41">
        <v>-212066</v>
      </c>
      <c r="J27" s="42">
        <v>0</v>
      </c>
      <c r="K27" s="43">
        <v>0</v>
      </c>
      <c r="L27" s="36">
        <v>7354736</v>
      </c>
      <c r="M27" s="41">
        <v>11875245</v>
      </c>
      <c r="N27" s="42">
        <f t="shared" si="1"/>
        <v>4520509</v>
      </c>
      <c r="O27" s="44">
        <f t="shared" si="2"/>
        <v>0.6146391930315378</v>
      </c>
    </row>
    <row r="28" spans="1:15" x14ac:dyDescent="0.25">
      <c r="A28" s="35" t="s">
        <v>41</v>
      </c>
      <c r="B28" s="36">
        <v>15625526</v>
      </c>
      <c r="C28" s="37">
        <v>5148594</v>
      </c>
      <c r="D28" s="36">
        <v>19738792</v>
      </c>
      <c r="E28" s="37">
        <v>3873557</v>
      </c>
      <c r="F28" s="38">
        <f t="shared" si="0"/>
        <v>-4113266</v>
      </c>
      <c r="G28" s="39">
        <f t="shared" si="0"/>
        <v>1275037</v>
      </c>
      <c r="H28" s="40">
        <f t="shared" si="3"/>
        <v>-1089753</v>
      </c>
      <c r="I28" s="41">
        <v>-160284</v>
      </c>
      <c r="J28" s="42">
        <v>0</v>
      </c>
      <c r="K28" s="43">
        <v>-25000</v>
      </c>
      <c r="L28" s="36">
        <v>1511997</v>
      </c>
      <c r="M28" s="41">
        <v>2601750</v>
      </c>
      <c r="N28" s="42">
        <f t="shared" si="1"/>
        <v>1089753</v>
      </c>
      <c r="O28" s="44">
        <f t="shared" si="2"/>
        <v>0.72073754114591493</v>
      </c>
    </row>
    <row r="29" spans="1:15" x14ac:dyDescent="0.25">
      <c r="A29" s="35" t="s">
        <v>42</v>
      </c>
      <c r="B29" s="36">
        <v>27567999</v>
      </c>
      <c r="C29" s="37">
        <v>11219762</v>
      </c>
      <c r="D29" s="36">
        <v>34364963</v>
      </c>
      <c r="E29" s="37">
        <v>9538203</v>
      </c>
      <c r="F29" s="38">
        <f t="shared" si="0"/>
        <v>-6796964</v>
      </c>
      <c r="G29" s="39">
        <f t="shared" si="0"/>
        <v>1681559</v>
      </c>
      <c r="H29" s="40">
        <f t="shared" si="3"/>
        <v>-1181764</v>
      </c>
      <c r="I29" s="41">
        <v>-484495</v>
      </c>
      <c r="J29" s="42">
        <v>0</v>
      </c>
      <c r="K29" s="43">
        <v>-15300</v>
      </c>
      <c r="L29" s="36">
        <v>5969855</v>
      </c>
      <c r="M29" s="41">
        <v>7151619</v>
      </c>
      <c r="N29" s="42">
        <f t="shared" si="1"/>
        <v>1181764</v>
      </c>
      <c r="O29" s="44">
        <f t="shared" si="2"/>
        <v>0.19795522671823695</v>
      </c>
    </row>
    <row r="30" spans="1:15" x14ac:dyDescent="0.25">
      <c r="A30" s="35" t="s">
        <v>43</v>
      </c>
      <c r="B30" s="36">
        <v>39649027</v>
      </c>
      <c r="C30" s="37">
        <v>15243703</v>
      </c>
      <c r="D30" s="36">
        <v>43347683</v>
      </c>
      <c r="E30" s="37">
        <v>12357956</v>
      </c>
      <c r="F30" s="38">
        <f t="shared" si="0"/>
        <v>-3698656</v>
      </c>
      <c r="G30" s="39">
        <f t="shared" si="0"/>
        <v>2885747</v>
      </c>
      <c r="H30" s="40">
        <f t="shared" si="3"/>
        <v>-3595097</v>
      </c>
      <c r="I30" s="41">
        <v>767965</v>
      </c>
      <c r="J30" s="42">
        <v>0</v>
      </c>
      <c r="K30" s="43">
        <v>-58615</v>
      </c>
      <c r="L30" s="36">
        <v>6182973</v>
      </c>
      <c r="M30" s="41">
        <v>9778070</v>
      </c>
      <c r="N30" s="42">
        <f t="shared" si="1"/>
        <v>3595097</v>
      </c>
      <c r="O30" s="44">
        <f t="shared" si="2"/>
        <v>0.58145118861104517</v>
      </c>
    </row>
    <row r="31" spans="1:15" x14ac:dyDescent="0.25">
      <c r="A31" s="35" t="s">
        <v>44</v>
      </c>
      <c r="B31" s="36">
        <v>58335742</v>
      </c>
      <c r="C31" s="37">
        <v>22714748</v>
      </c>
      <c r="D31" s="36">
        <v>67630203</v>
      </c>
      <c r="E31" s="37">
        <v>15848592</v>
      </c>
      <c r="F31" s="38">
        <f t="shared" si="0"/>
        <v>-9294461</v>
      </c>
      <c r="G31" s="39">
        <f t="shared" si="0"/>
        <v>6866156</v>
      </c>
      <c r="H31" s="40">
        <f t="shared" si="3"/>
        <v>-6497904</v>
      </c>
      <c r="I31" s="41">
        <v>-368252</v>
      </c>
      <c r="J31" s="42">
        <v>0</v>
      </c>
      <c r="K31" s="43">
        <v>0</v>
      </c>
      <c r="L31" s="36">
        <v>8184439</v>
      </c>
      <c r="M31" s="41">
        <v>14682343</v>
      </c>
      <c r="N31" s="42">
        <f t="shared" si="1"/>
        <v>6497904</v>
      </c>
      <c r="O31" s="44">
        <f t="shared" si="2"/>
        <v>0.79393395197887107</v>
      </c>
    </row>
    <row r="32" spans="1:15" x14ac:dyDescent="0.25">
      <c r="A32" s="35" t="s">
        <v>45</v>
      </c>
      <c r="B32" s="36">
        <v>80984713</v>
      </c>
      <c r="C32" s="37">
        <v>31041484</v>
      </c>
      <c r="D32" s="36">
        <v>115695291</v>
      </c>
      <c r="E32" s="37">
        <v>26592669</v>
      </c>
      <c r="F32" s="38">
        <f t="shared" si="0"/>
        <v>-34710578</v>
      </c>
      <c r="G32" s="39">
        <f t="shared" si="0"/>
        <v>4448815</v>
      </c>
      <c r="H32" s="40">
        <f t="shared" si="3"/>
        <v>-7551701</v>
      </c>
      <c r="I32" s="41">
        <v>3116332</v>
      </c>
      <c r="J32" s="42">
        <v>0</v>
      </c>
      <c r="K32" s="43">
        <v>-13446</v>
      </c>
      <c r="L32" s="36">
        <v>17297871</v>
      </c>
      <c r="M32" s="41">
        <v>24849572</v>
      </c>
      <c r="N32" s="42">
        <f t="shared" si="1"/>
        <v>7551701</v>
      </c>
      <c r="O32" s="44">
        <f t="shared" si="2"/>
        <v>0.43656823432201564</v>
      </c>
    </row>
    <row r="33" spans="1:15" x14ac:dyDescent="0.25">
      <c r="A33" s="35" t="s">
        <v>46</v>
      </c>
      <c r="B33" s="36">
        <v>25022474</v>
      </c>
      <c r="C33" s="37">
        <v>9189302</v>
      </c>
      <c r="D33" s="36">
        <v>32321957</v>
      </c>
      <c r="E33" s="37">
        <v>8121645</v>
      </c>
      <c r="F33" s="38">
        <f t="shared" si="0"/>
        <v>-7299483</v>
      </c>
      <c r="G33" s="39">
        <f t="shared" si="0"/>
        <v>1067657</v>
      </c>
      <c r="H33" s="40">
        <f t="shared" si="3"/>
        <v>-1237873</v>
      </c>
      <c r="I33" s="41">
        <v>170216</v>
      </c>
      <c r="J33" s="42">
        <v>0</v>
      </c>
      <c r="K33" s="43">
        <v>0</v>
      </c>
      <c r="L33" s="36">
        <v>4716457</v>
      </c>
      <c r="M33" s="41">
        <v>5954330</v>
      </c>
      <c r="N33" s="42">
        <f t="shared" si="1"/>
        <v>1237873</v>
      </c>
      <c r="O33" s="44">
        <f t="shared" si="2"/>
        <v>0.26245823930971923</v>
      </c>
    </row>
    <row r="34" spans="1:15" x14ac:dyDescent="0.25">
      <c r="A34" s="35" t="s">
        <v>47</v>
      </c>
      <c r="B34" s="36">
        <v>21093086</v>
      </c>
      <c r="C34" s="37">
        <v>8589909</v>
      </c>
      <c r="D34" s="36">
        <v>22523570</v>
      </c>
      <c r="E34" s="37">
        <v>6205115</v>
      </c>
      <c r="F34" s="38">
        <f t="shared" si="0"/>
        <v>-1430484</v>
      </c>
      <c r="G34" s="39">
        <f t="shared" si="0"/>
        <v>2384794</v>
      </c>
      <c r="H34" s="40">
        <f t="shared" si="3"/>
        <v>-2458207</v>
      </c>
      <c r="I34" s="41">
        <v>73413</v>
      </c>
      <c r="J34" s="42">
        <v>0</v>
      </c>
      <c r="K34" s="43">
        <v>0</v>
      </c>
      <c r="L34" s="36">
        <v>2802078</v>
      </c>
      <c r="M34" s="41">
        <v>5260285</v>
      </c>
      <c r="N34" s="42">
        <f t="shared" si="1"/>
        <v>2458207</v>
      </c>
      <c r="O34" s="44">
        <f t="shared" si="2"/>
        <v>0.87728000433963649</v>
      </c>
    </row>
    <row r="35" spans="1:15" x14ac:dyDescent="0.25">
      <c r="A35" s="35" t="s">
        <v>48</v>
      </c>
      <c r="B35" s="36">
        <v>36095470</v>
      </c>
      <c r="C35" s="37">
        <v>14572959</v>
      </c>
      <c r="D35" s="36">
        <v>47814679</v>
      </c>
      <c r="E35" s="37">
        <v>12051150</v>
      </c>
      <c r="F35" s="38">
        <f t="shared" si="0"/>
        <v>-11719209</v>
      </c>
      <c r="G35" s="39">
        <f t="shared" si="0"/>
        <v>2521809</v>
      </c>
      <c r="H35" s="40">
        <f t="shared" si="3"/>
        <v>-1774629</v>
      </c>
      <c r="I35" s="41">
        <v>-747180</v>
      </c>
      <c r="J35" s="42">
        <v>0</v>
      </c>
      <c r="K35" s="43">
        <v>0</v>
      </c>
      <c r="L35" s="36">
        <v>11040030</v>
      </c>
      <c r="M35" s="41">
        <v>12814659</v>
      </c>
      <c r="N35" s="42">
        <f t="shared" si="1"/>
        <v>1774629</v>
      </c>
      <c r="O35" s="44">
        <f t="shared" si="2"/>
        <v>0.16074494362787051</v>
      </c>
    </row>
    <row r="36" spans="1:15" x14ac:dyDescent="0.25">
      <c r="A36" s="35" t="s">
        <v>49</v>
      </c>
      <c r="B36" s="36">
        <v>64246877</v>
      </c>
      <c r="C36" s="37">
        <v>21764051</v>
      </c>
      <c r="D36" s="36">
        <v>80606816</v>
      </c>
      <c r="E36" s="37">
        <v>20015635</v>
      </c>
      <c r="F36" s="38">
        <f t="shared" ref="F36:G47" si="4">B36-D36</f>
        <v>-16359939</v>
      </c>
      <c r="G36" s="39">
        <f t="shared" si="4"/>
        <v>1748416</v>
      </c>
      <c r="H36" s="40">
        <f t="shared" si="3"/>
        <v>-1329849</v>
      </c>
      <c r="I36" s="41">
        <v>-418567</v>
      </c>
      <c r="J36" s="42">
        <v>0</v>
      </c>
      <c r="K36" s="43">
        <v>0</v>
      </c>
      <c r="L36" s="36">
        <v>8577975</v>
      </c>
      <c r="M36" s="41">
        <v>9907824</v>
      </c>
      <c r="N36" s="42">
        <f t="shared" si="1"/>
        <v>1329849</v>
      </c>
      <c r="O36" s="44">
        <f t="shared" si="2"/>
        <v>0.15503064534461797</v>
      </c>
    </row>
    <row r="37" spans="1:15" x14ac:dyDescent="0.25">
      <c r="A37" s="35" t="s">
        <v>50</v>
      </c>
      <c r="B37" s="36">
        <v>28097394</v>
      </c>
      <c r="C37" s="37">
        <v>10728276</v>
      </c>
      <c r="D37" s="36">
        <v>35825190</v>
      </c>
      <c r="E37" s="37">
        <v>8118824</v>
      </c>
      <c r="F37" s="38">
        <f t="shared" si="4"/>
        <v>-7727796</v>
      </c>
      <c r="G37" s="39">
        <f t="shared" si="4"/>
        <v>2609452</v>
      </c>
      <c r="H37" s="40">
        <f t="shared" si="3"/>
        <v>-2723595</v>
      </c>
      <c r="I37" s="41">
        <v>114143</v>
      </c>
      <c r="J37" s="42">
        <v>0</v>
      </c>
      <c r="K37" s="43">
        <v>0</v>
      </c>
      <c r="L37" s="36">
        <v>7964431</v>
      </c>
      <c r="M37" s="41">
        <v>10688026</v>
      </c>
      <c r="N37" s="42">
        <f t="shared" si="1"/>
        <v>2723595</v>
      </c>
      <c r="O37" s="44">
        <f t="shared" si="2"/>
        <v>0.34196981554614503</v>
      </c>
    </row>
    <row r="38" spans="1:15" x14ac:dyDescent="0.25">
      <c r="A38" s="35" t="s">
        <v>51</v>
      </c>
      <c r="B38" s="36">
        <v>36293559</v>
      </c>
      <c r="C38" s="37">
        <v>14954688</v>
      </c>
      <c r="D38" s="36">
        <v>38899274</v>
      </c>
      <c r="E38" s="37">
        <v>12441496</v>
      </c>
      <c r="F38" s="38">
        <f t="shared" si="4"/>
        <v>-2605715</v>
      </c>
      <c r="G38" s="39">
        <f t="shared" si="4"/>
        <v>2513192</v>
      </c>
      <c r="H38" s="40">
        <f t="shared" si="3"/>
        <v>-2241223</v>
      </c>
      <c r="I38" s="41">
        <v>-271969</v>
      </c>
      <c r="J38" s="42">
        <v>0</v>
      </c>
      <c r="K38" s="43">
        <v>0</v>
      </c>
      <c r="L38" s="36">
        <v>6753839</v>
      </c>
      <c r="M38" s="41">
        <v>8995062</v>
      </c>
      <c r="N38" s="42">
        <f t="shared" si="1"/>
        <v>2241223</v>
      </c>
      <c r="O38" s="44">
        <f t="shared" si="2"/>
        <v>0.33184430366196183</v>
      </c>
    </row>
    <row r="39" spans="1:15" x14ac:dyDescent="0.25">
      <c r="A39" s="35" t="s">
        <v>52</v>
      </c>
      <c r="B39" s="36">
        <v>13946244</v>
      </c>
      <c r="C39" s="37">
        <v>5822957</v>
      </c>
      <c r="D39" s="36">
        <v>15284230</v>
      </c>
      <c r="E39" s="37">
        <v>4450050</v>
      </c>
      <c r="F39" s="38">
        <f t="shared" si="4"/>
        <v>-1337986</v>
      </c>
      <c r="G39" s="39">
        <f t="shared" si="4"/>
        <v>1372907</v>
      </c>
      <c r="H39" s="40">
        <f t="shared" si="3"/>
        <v>-993434</v>
      </c>
      <c r="I39" s="41">
        <v>-379473</v>
      </c>
      <c r="J39" s="42">
        <v>0</v>
      </c>
      <c r="K39" s="43">
        <v>0</v>
      </c>
      <c r="L39" s="36">
        <v>2438737</v>
      </c>
      <c r="M39" s="41">
        <v>3432171</v>
      </c>
      <c r="N39" s="42">
        <f t="shared" si="1"/>
        <v>993434</v>
      </c>
      <c r="O39" s="44">
        <f t="shared" si="2"/>
        <v>0.40735593875026299</v>
      </c>
    </row>
    <row r="40" spans="1:15" x14ac:dyDescent="0.25">
      <c r="A40" s="35" t="s">
        <v>53</v>
      </c>
      <c r="B40" s="36">
        <v>43806697</v>
      </c>
      <c r="C40" s="37">
        <v>16791319</v>
      </c>
      <c r="D40" s="36">
        <v>48787971</v>
      </c>
      <c r="E40" s="37">
        <v>13307851</v>
      </c>
      <c r="F40" s="38">
        <f t="shared" si="4"/>
        <v>-4981274</v>
      </c>
      <c r="G40" s="39">
        <f t="shared" si="4"/>
        <v>3483468</v>
      </c>
      <c r="H40" s="40">
        <f t="shared" si="3"/>
        <v>-2769643</v>
      </c>
      <c r="I40" s="41">
        <v>-709466</v>
      </c>
      <c r="J40" s="42">
        <v>0</v>
      </c>
      <c r="K40" s="43">
        <v>-4359</v>
      </c>
      <c r="L40" s="36">
        <v>7965855</v>
      </c>
      <c r="M40" s="41">
        <v>10735498</v>
      </c>
      <c r="N40" s="42">
        <f t="shared" si="1"/>
        <v>2769643</v>
      </c>
      <c r="O40" s="44">
        <f t="shared" si="2"/>
        <v>0.34768935663528899</v>
      </c>
    </row>
    <row r="41" spans="1:15" x14ac:dyDescent="0.25">
      <c r="A41" s="35" t="s">
        <v>54</v>
      </c>
      <c r="B41" s="36">
        <v>30509766</v>
      </c>
      <c r="C41" s="37">
        <v>10473891</v>
      </c>
      <c r="D41" s="36">
        <v>35569570</v>
      </c>
      <c r="E41" s="37">
        <v>9210258</v>
      </c>
      <c r="F41" s="38">
        <f t="shared" si="4"/>
        <v>-5059804</v>
      </c>
      <c r="G41" s="39">
        <f t="shared" si="4"/>
        <v>1263633</v>
      </c>
      <c r="H41" s="40">
        <f t="shared" si="3"/>
        <v>166983</v>
      </c>
      <c r="I41" s="41">
        <v>-1286766</v>
      </c>
      <c r="J41" s="42">
        <v>0</v>
      </c>
      <c r="K41" s="43">
        <v>-143850</v>
      </c>
      <c r="L41" s="36">
        <v>5600602</v>
      </c>
      <c r="M41" s="41">
        <v>5433619</v>
      </c>
      <c r="N41" s="42">
        <f t="shared" si="1"/>
        <v>-166983</v>
      </c>
      <c r="O41" s="44">
        <f t="shared" si="2"/>
        <v>-2.9815187724462455E-2</v>
      </c>
    </row>
    <row r="42" spans="1:15" x14ac:dyDescent="0.25">
      <c r="A42" s="35" t="s">
        <v>55</v>
      </c>
      <c r="B42" s="36">
        <v>45741307</v>
      </c>
      <c r="C42" s="37">
        <v>17836079</v>
      </c>
      <c r="D42" s="36">
        <v>55546085</v>
      </c>
      <c r="E42" s="37">
        <v>12701393</v>
      </c>
      <c r="F42" s="38">
        <f t="shared" si="4"/>
        <v>-9804778</v>
      </c>
      <c r="G42" s="39">
        <f t="shared" si="4"/>
        <v>5134686</v>
      </c>
      <c r="H42" s="40">
        <f t="shared" si="3"/>
        <v>-4862692</v>
      </c>
      <c r="I42" s="41">
        <v>-257446</v>
      </c>
      <c r="J42" s="42">
        <v>0</v>
      </c>
      <c r="K42" s="43">
        <v>-14548</v>
      </c>
      <c r="L42" s="36">
        <v>7981264</v>
      </c>
      <c r="M42" s="41">
        <v>12843956</v>
      </c>
      <c r="N42" s="42">
        <f t="shared" si="1"/>
        <v>4862692</v>
      </c>
      <c r="O42" s="44">
        <f t="shared" si="2"/>
        <v>0.60926339487078729</v>
      </c>
    </row>
    <row r="43" spans="1:15" x14ac:dyDescent="0.25">
      <c r="A43" s="35" t="s">
        <v>56</v>
      </c>
      <c r="B43" s="36">
        <v>67794874</v>
      </c>
      <c r="C43" s="37">
        <v>23559799</v>
      </c>
      <c r="D43" s="36">
        <v>76371626</v>
      </c>
      <c r="E43" s="37">
        <v>17606389</v>
      </c>
      <c r="F43" s="38">
        <f t="shared" si="4"/>
        <v>-8576752</v>
      </c>
      <c r="G43" s="39">
        <f t="shared" si="4"/>
        <v>5953410</v>
      </c>
      <c r="H43" s="40">
        <f t="shared" si="3"/>
        <v>-5441502</v>
      </c>
      <c r="I43" s="41">
        <v>-490284</v>
      </c>
      <c r="J43" s="42">
        <v>0</v>
      </c>
      <c r="K43" s="43">
        <v>-21624</v>
      </c>
      <c r="L43" s="36">
        <v>11235852</v>
      </c>
      <c r="M43" s="41">
        <v>16677354</v>
      </c>
      <c r="N43" s="42">
        <f t="shared" si="1"/>
        <v>5441502</v>
      </c>
      <c r="O43" s="44">
        <f t="shared" si="2"/>
        <v>0.48429811998235639</v>
      </c>
    </row>
    <row r="44" spans="1:15" x14ac:dyDescent="0.25">
      <c r="A44" s="35" t="s">
        <v>57</v>
      </c>
      <c r="B44" s="36">
        <v>15205873</v>
      </c>
      <c r="C44" s="37">
        <v>5256615</v>
      </c>
      <c r="D44" s="36">
        <v>15820046</v>
      </c>
      <c r="E44" s="37">
        <v>4327037</v>
      </c>
      <c r="F44" s="38">
        <f t="shared" si="4"/>
        <v>-614173</v>
      </c>
      <c r="G44" s="39">
        <f t="shared" si="4"/>
        <v>929578</v>
      </c>
      <c r="H44" s="40">
        <f t="shared" si="3"/>
        <v>-585309</v>
      </c>
      <c r="I44" s="41">
        <v>-344269</v>
      </c>
      <c r="J44" s="42">
        <v>0</v>
      </c>
      <c r="K44" s="43">
        <v>0</v>
      </c>
      <c r="L44" s="36">
        <v>1938622</v>
      </c>
      <c r="M44" s="41">
        <v>2523931</v>
      </c>
      <c r="N44" s="42">
        <f t="shared" si="1"/>
        <v>585309</v>
      </c>
      <c r="O44" s="44">
        <f t="shared" si="2"/>
        <v>0.30192012677045854</v>
      </c>
    </row>
    <row r="45" spans="1:15" x14ac:dyDescent="0.25">
      <c r="A45" s="35" t="s">
        <v>58</v>
      </c>
      <c r="B45" s="36">
        <v>83962190</v>
      </c>
      <c r="C45" s="37">
        <v>31980329</v>
      </c>
      <c r="D45" s="36">
        <v>110843466</v>
      </c>
      <c r="E45" s="37">
        <v>28406104</v>
      </c>
      <c r="F45" s="38">
        <f t="shared" si="4"/>
        <v>-26881276</v>
      </c>
      <c r="G45" s="39">
        <f t="shared" si="4"/>
        <v>3574225</v>
      </c>
      <c r="H45" s="40">
        <f t="shared" si="3"/>
        <v>-4078835</v>
      </c>
      <c r="I45" s="41">
        <v>504610</v>
      </c>
      <c r="J45" s="42">
        <v>0</v>
      </c>
      <c r="K45" s="43">
        <v>0</v>
      </c>
      <c r="L45" s="36">
        <v>18372477</v>
      </c>
      <c r="M45" s="41">
        <v>22451312</v>
      </c>
      <c r="N45" s="42">
        <f t="shared" si="1"/>
        <v>4078835</v>
      </c>
      <c r="O45" s="44">
        <f t="shared" si="2"/>
        <v>0.22200789800961518</v>
      </c>
    </row>
    <row r="46" spans="1:15" x14ac:dyDescent="0.25">
      <c r="A46" s="35" t="s">
        <v>59</v>
      </c>
      <c r="B46" s="36">
        <v>3524982</v>
      </c>
      <c r="C46" s="37">
        <v>1454821</v>
      </c>
      <c r="D46" s="36">
        <v>3937369</v>
      </c>
      <c r="E46" s="37">
        <v>1253272</v>
      </c>
      <c r="F46" s="38">
        <f t="shared" si="4"/>
        <v>-412387</v>
      </c>
      <c r="G46" s="39">
        <f t="shared" si="4"/>
        <v>201549</v>
      </c>
      <c r="H46" s="40">
        <f t="shared" si="3"/>
        <v>-148880</v>
      </c>
      <c r="I46" s="41">
        <v>-52669</v>
      </c>
      <c r="J46" s="42">
        <v>0</v>
      </c>
      <c r="K46" s="43">
        <v>0</v>
      </c>
      <c r="L46" s="36">
        <v>628875</v>
      </c>
      <c r="M46" s="41">
        <v>777755</v>
      </c>
      <c r="N46" s="42">
        <f t="shared" si="1"/>
        <v>148880</v>
      </c>
      <c r="O46" s="44">
        <f t="shared" si="2"/>
        <v>0.2367402106936991</v>
      </c>
    </row>
    <row r="47" spans="1:15" x14ac:dyDescent="0.25">
      <c r="A47" s="35" t="s">
        <v>60</v>
      </c>
      <c r="B47" s="36">
        <v>14921210</v>
      </c>
      <c r="C47" s="37">
        <v>5957719</v>
      </c>
      <c r="D47" s="36">
        <v>19155409</v>
      </c>
      <c r="E47" s="37">
        <v>4969221</v>
      </c>
      <c r="F47" s="38">
        <f t="shared" si="4"/>
        <v>-4234199</v>
      </c>
      <c r="G47" s="39">
        <f t="shared" si="4"/>
        <v>988498</v>
      </c>
      <c r="H47" s="40">
        <f t="shared" si="3"/>
        <v>-799504</v>
      </c>
      <c r="I47" s="41">
        <v>-188994</v>
      </c>
      <c r="J47" s="42">
        <v>0</v>
      </c>
      <c r="K47" s="43">
        <v>0</v>
      </c>
      <c r="L47" s="36">
        <v>3975447</v>
      </c>
      <c r="M47" s="41">
        <v>4774951</v>
      </c>
      <c r="N47" s="42">
        <f t="shared" si="1"/>
        <v>799504</v>
      </c>
      <c r="O47" s="44">
        <f t="shared" si="2"/>
        <v>0.20111046631988816</v>
      </c>
    </row>
  </sheetData>
  <mergeCells count="9">
    <mergeCell ref="N2:O2"/>
    <mergeCell ref="A1:M1"/>
    <mergeCell ref="A2:A3"/>
    <mergeCell ref="B2:C2"/>
    <mergeCell ref="D2:E2"/>
    <mergeCell ref="F2:G2"/>
    <mergeCell ref="H2:K2"/>
    <mergeCell ref="L2:L3"/>
    <mergeCell ref="M2:M3"/>
  </mergeCells>
  <printOptions horizontalCentered="1"/>
  <pageMargins left="0" right="0" top="0.74803149606299213" bottom="0.74803149606299213" header="0.31496062992125984" footer="0.31496062992125984"/>
  <pageSetup paperSize="9" scale="69" orientation="landscape" r:id="rId1"/>
  <headerFooter>
    <oddFooter xml:space="preserve">&amp;C&amp;P&amp;R&amp;"Times New Roman,Italic"&amp;7Informācijas avots: Valsts kasē iesniegtie pašvaldību mēneša pārskati uz 30.04.2022
           https://www.fm.gov.lv/lv/pasvaldibu-finansu-raditaju-analize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pamat</vt:lpstr>
      <vt:lpstr>pamat!Print_Titles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Madara Garanča-Čulkstena</cp:lastModifiedBy>
  <dcterms:created xsi:type="dcterms:W3CDTF">2022-05-30T06:54:20Z</dcterms:created>
  <dcterms:modified xsi:type="dcterms:W3CDTF">2022-05-30T06:54:49Z</dcterms:modified>
</cp:coreProperties>
</file>