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u bāzes\2022\8_Augusts_2022\Mājas lapai\"/>
    </mc:Choice>
  </mc:AlternateContent>
  <xr:revisionPtr revIDLastSave="0" documentId="8_{8448C9B9-B6E4-4CFF-84C3-0B857E3FD347}" xr6:coauthVersionLast="47" xr6:coauthVersionMax="47" xr10:uidLastSave="{00000000-0000-0000-0000-000000000000}"/>
  <bookViews>
    <workbookView xWindow="25080" yWindow="-570" windowWidth="29040" windowHeight="15840" xr2:uid="{42E6A627-6460-4D97-8921-FB7C43E6AC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" i="1" l="1"/>
  <c r="N49" i="1"/>
  <c r="L49" i="1"/>
  <c r="J49" i="1"/>
  <c r="H49" i="1"/>
  <c r="F49" i="1"/>
  <c r="D49" i="1"/>
  <c r="P48" i="1"/>
  <c r="N48" i="1"/>
  <c r="L48" i="1"/>
  <c r="J48" i="1"/>
  <c r="H48" i="1"/>
  <c r="F48" i="1"/>
  <c r="D48" i="1"/>
  <c r="P47" i="1"/>
  <c r="N47" i="1"/>
  <c r="L47" i="1"/>
  <c r="J47" i="1"/>
  <c r="H47" i="1"/>
  <c r="F47" i="1"/>
  <c r="D47" i="1"/>
  <c r="P46" i="1"/>
  <c r="N46" i="1"/>
  <c r="L46" i="1"/>
  <c r="J46" i="1"/>
  <c r="H46" i="1"/>
  <c r="F46" i="1"/>
  <c r="D46" i="1"/>
  <c r="P45" i="1"/>
  <c r="N45" i="1"/>
  <c r="L45" i="1"/>
  <c r="J45" i="1"/>
  <c r="H45" i="1"/>
  <c r="F45" i="1"/>
  <c r="D45" i="1"/>
  <c r="P44" i="1"/>
  <c r="N44" i="1"/>
  <c r="L44" i="1"/>
  <c r="J44" i="1"/>
  <c r="H44" i="1"/>
  <c r="F44" i="1"/>
  <c r="D44" i="1"/>
  <c r="P43" i="1"/>
  <c r="N43" i="1"/>
  <c r="L43" i="1"/>
  <c r="J43" i="1"/>
  <c r="H43" i="1"/>
  <c r="F43" i="1"/>
  <c r="D43" i="1"/>
  <c r="P42" i="1"/>
  <c r="N42" i="1"/>
  <c r="L42" i="1"/>
  <c r="J42" i="1"/>
  <c r="H42" i="1"/>
  <c r="F42" i="1"/>
  <c r="D42" i="1"/>
  <c r="P41" i="1"/>
  <c r="N41" i="1"/>
  <c r="L41" i="1"/>
  <c r="J41" i="1"/>
  <c r="H41" i="1"/>
  <c r="F41" i="1"/>
  <c r="D41" i="1"/>
  <c r="P40" i="1"/>
  <c r="N40" i="1"/>
  <c r="L40" i="1"/>
  <c r="J40" i="1"/>
  <c r="H40" i="1"/>
  <c r="F40" i="1"/>
  <c r="D40" i="1"/>
  <c r="P39" i="1"/>
  <c r="N39" i="1"/>
  <c r="L39" i="1"/>
  <c r="J39" i="1"/>
  <c r="H39" i="1"/>
  <c r="F39" i="1"/>
  <c r="D39" i="1"/>
  <c r="P38" i="1"/>
  <c r="N38" i="1"/>
  <c r="L38" i="1"/>
  <c r="J38" i="1"/>
  <c r="H38" i="1"/>
  <c r="F38" i="1"/>
  <c r="D38" i="1"/>
  <c r="P37" i="1"/>
  <c r="N37" i="1"/>
  <c r="L37" i="1"/>
  <c r="J37" i="1"/>
  <c r="H37" i="1"/>
  <c r="F37" i="1"/>
  <c r="D37" i="1"/>
  <c r="P36" i="1"/>
  <c r="N36" i="1"/>
  <c r="L36" i="1"/>
  <c r="J36" i="1"/>
  <c r="H36" i="1"/>
  <c r="F36" i="1"/>
  <c r="D36" i="1"/>
  <c r="P35" i="1"/>
  <c r="N35" i="1"/>
  <c r="L35" i="1"/>
  <c r="J35" i="1"/>
  <c r="H35" i="1"/>
  <c r="F35" i="1"/>
  <c r="D35" i="1"/>
  <c r="P34" i="1"/>
  <c r="N34" i="1"/>
  <c r="L34" i="1"/>
  <c r="J34" i="1"/>
  <c r="H34" i="1"/>
  <c r="F34" i="1"/>
  <c r="D34" i="1"/>
  <c r="P33" i="1"/>
  <c r="N33" i="1"/>
  <c r="L33" i="1"/>
  <c r="J33" i="1"/>
  <c r="H33" i="1"/>
  <c r="F33" i="1"/>
  <c r="D33" i="1"/>
  <c r="P32" i="1"/>
  <c r="N32" i="1"/>
  <c r="L32" i="1"/>
  <c r="J32" i="1"/>
  <c r="H32" i="1"/>
  <c r="F32" i="1"/>
  <c r="D32" i="1"/>
  <c r="P31" i="1"/>
  <c r="N31" i="1"/>
  <c r="L31" i="1"/>
  <c r="J31" i="1"/>
  <c r="H31" i="1"/>
  <c r="F31" i="1"/>
  <c r="D31" i="1"/>
  <c r="P30" i="1"/>
  <c r="N30" i="1"/>
  <c r="L30" i="1"/>
  <c r="J30" i="1"/>
  <c r="H30" i="1"/>
  <c r="F30" i="1"/>
  <c r="D30" i="1"/>
  <c r="P29" i="1"/>
  <c r="N29" i="1"/>
  <c r="L29" i="1"/>
  <c r="J29" i="1"/>
  <c r="H29" i="1"/>
  <c r="F29" i="1"/>
  <c r="D29" i="1"/>
  <c r="P28" i="1"/>
  <c r="N28" i="1"/>
  <c r="L28" i="1"/>
  <c r="J28" i="1"/>
  <c r="H28" i="1"/>
  <c r="F28" i="1"/>
  <c r="D28" i="1"/>
  <c r="P27" i="1"/>
  <c r="N27" i="1"/>
  <c r="L27" i="1"/>
  <c r="J27" i="1"/>
  <c r="H27" i="1"/>
  <c r="F27" i="1"/>
  <c r="D27" i="1"/>
  <c r="P26" i="1"/>
  <c r="N26" i="1"/>
  <c r="L26" i="1"/>
  <c r="J26" i="1"/>
  <c r="H26" i="1"/>
  <c r="F26" i="1"/>
  <c r="D26" i="1"/>
  <c r="P25" i="1"/>
  <c r="N25" i="1"/>
  <c r="L25" i="1"/>
  <c r="J25" i="1"/>
  <c r="H25" i="1"/>
  <c r="F25" i="1"/>
  <c r="D25" i="1"/>
  <c r="P24" i="1"/>
  <c r="N24" i="1"/>
  <c r="L24" i="1"/>
  <c r="J24" i="1"/>
  <c r="H24" i="1"/>
  <c r="F24" i="1"/>
  <c r="D24" i="1"/>
  <c r="P23" i="1"/>
  <c r="N23" i="1"/>
  <c r="L23" i="1"/>
  <c r="J23" i="1"/>
  <c r="H23" i="1"/>
  <c r="F23" i="1"/>
  <c r="D23" i="1"/>
  <c r="P22" i="1"/>
  <c r="N22" i="1"/>
  <c r="L22" i="1"/>
  <c r="J22" i="1"/>
  <c r="H22" i="1"/>
  <c r="F22" i="1"/>
  <c r="D22" i="1"/>
  <c r="P21" i="1"/>
  <c r="N21" i="1"/>
  <c r="L21" i="1"/>
  <c r="J21" i="1"/>
  <c r="H21" i="1"/>
  <c r="F21" i="1"/>
  <c r="D21" i="1"/>
  <c r="P20" i="1"/>
  <c r="N20" i="1"/>
  <c r="L20" i="1"/>
  <c r="J20" i="1"/>
  <c r="H20" i="1"/>
  <c r="F20" i="1"/>
  <c r="D20" i="1"/>
  <c r="P19" i="1"/>
  <c r="N19" i="1"/>
  <c r="L19" i="1"/>
  <c r="J19" i="1"/>
  <c r="H19" i="1"/>
  <c r="F19" i="1"/>
  <c r="D19" i="1"/>
  <c r="P18" i="1"/>
  <c r="N18" i="1"/>
  <c r="L18" i="1"/>
  <c r="J18" i="1"/>
  <c r="H18" i="1"/>
  <c r="F18" i="1"/>
  <c r="D18" i="1"/>
  <c r="P17" i="1"/>
  <c r="N17" i="1"/>
  <c r="L17" i="1"/>
  <c r="J17" i="1"/>
  <c r="H17" i="1"/>
  <c r="F17" i="1"/>
  <c r="D17" i="1"/>
  <c r="P16" i="1"/>
  <c r="N16" i="1"/>
  <c r="L16" i="1"/>
  <c r="J16" i="1"/>
  <c r="H16" i="1"/>
  <c r="F16" i="1"/>
  <c r="D16" i="1"/>
  <c r="P15" i="1"/>
  <c r="N15" i="1"/>
  <c r="L15" i="1"/>
  <c r="J15" i="1"/>
  <c r="H15" i="1"/>
  <c r="F15" i="1"/>
  <c r="D15" i="1"/>
  <c r="P14" i="1"/>
  <c r="N14" i="1"/>
  <c r="L14" i="1"/>
  <c r="J14" i="1"/>
  <c r="H14" i="1"/>
  <c r="F14" i="1"/>
  <c r="D14" i="1"/>
  <c r="P13" i="1"/>
  <c r="N13" i="1"/>
  <c r="L13" i="1"/>
  <c r="J13" i="1"/>
  <c r="H13" i="1"/>
  <c r="F13" i="1"/>
  <c r="D13" i="1"/>
  <c r="P12" i="1"/>
  <c r="N12" i="1"/>
  <c r="L12" i="1"/>
  <c r="J12" i="1"/>
  <c r="H12" i="1"/>
  <c r="F12" i="1"/>
  <c r="D12" i="1"/>
  <c r="P11" i="1"/>
  <c r="N11" i="1"/>
  <c r="L11" i="1"/>
  <c r="J11" i="1"/>
  <c r="H11" i="1"/>
  <c r="F11" i="1"/>
  <c r="D11" i="1"/>
  <c r="P10" i="1"/>
  <c r="N10" i="1"/>
  <c r="L10" i="1"/>
  <c r="J10" i="1"/>
  <c r="H10" i="1"/>
  <c r="F10" i="1"/>
  <c r="D10" i="1"/>
  <c r="P9" i="1"/>
  <c r="N9" i="1"/>
  <c r="L9" i="1"/>
  <c r="J9" i="1"/>
  <c r="H9" i="1"/>
  <c r="F9" i="1"/>
  <c r="D9" i="1"/>
  <c r="P8" i="1"/>
  <c r="N8" i="1"/>
  <c r="L8" i="1"/>
  <c r="J8" i="1"/>
  <c r="H8" i="1"/>
  <c r="F8" i="1"/>
  <c r="D8" i="1"/>
  <c r="P7" i="1"/>
  <c r="N7" i="1"/>
  <c r="L7" i="1"/>
  <c r="J7" i="1"/>
  <c r="H7" i="1"/>
  <c r="F7" i="1"/>
  <c r="D7" i="1"/>
  <c r="Q6" i="1"/>
  <c r="R6" i="1" s="1"/>
  <c r="O6" i="1"/>
  <c r="P6" i="1" s="1"/>
  <c r="M6" i="1"/>
  <c r="L6" i="1"/>
  <c r="K6" i="1"/>
  <c r="I6" i="1"/>
  <c r="H6" i="1"/>
  <c r="G6" i="1"/>
  <c r="E6" i="1"/>
  <c r="D6" i="1"/>
  <c r="C6" i="1"/>
  <c r="B6" i="1"/>
  <c r="N6" i="1" s="1"/>
  <c r="F6" i="1" l="1"/>
  <c r="J6" i="1"/>
</calcChain>
</file>

<file path=xl/sharedStrings.xml><?xml version="1.0" encoding="utf-8"?>
<sst xmlns="http://schemas.openxmlformats.org/spreadsheetml/2006/main" count="79" uniqueCount="68">
  <si>
    <t>Pašvaldību saistības (aizņēmumi, galvojumi, ilgtermiņa saistības) uz 31.08.2022., EUR</t>
  </si>
  <si>
    <t xml:space="preserve">Pašvaldība </t>
  </si>
  <si>
    <t>Plānotie pamatbudžeta ieņēmumi bez mērķdotācijām un iemaksām PFIF (uz 31.08.2022.)</t>
  </si>
  <si>
    <t xml:space="preserve">Saistības 2022.gadā </t>
  </si>
  <si>
    <t xml:space="preserve">Saistības 2023.gadā </t>
  </si>
  <si>
    <t xml:space="preserve">Saistības 2024.gadā </t>
  </si>
  <si>
    <t xml:space="preserve">Saistības 2025.gadā </t>
  </si>
  <si>
    <t xml:space="preserve">Saistības 2026.gadā </t>
  </si>
  <si>
    <t xml:space="preserve">Saistības 2027.gadā </t>
  </si>
  <si>
    <t xml:space="preserve">Saistības 2028.gadā </t>
  </si>
  <si>
    <t xml:space="preserve">Saistības turpmākajos gados </t>
  </si>
  <si>
    <t xml:space="preserve">Saistības kopā </t>
  </si>
  <si>
    <t>Saistību apmērs, EUR</t>
  </si>
  <si>
    <t>Saistību apmērs, %</t>
  </si>
  <si>
    <t xml:space="preserve">Saistību apmērs, EUR </t>
  </si>
  <si>
    <t>4=3/2</t>
  </si>
  <si>
    <t>6=5/2</t>
  </si>
  <si>
    <t>8=7/2</t>
  </si>
  <si>
    <t>10=9/2</t>
  </si>
  <si>
    <t>12=11/2</t>
  </si>
  <si>
    <t>14=13/2</t>
  </si>
  <si>
    <t>16=15/2</t>
  </si>
  <si>
    <t>18=3+5+7+9+11+13+15+17</t>
  </si>
  <si>
    <t>Pilsētas un novadi kopā</t>
  </si>
  <si>
    <t>Rīga</t>
  </si>
  <si>
    <t>Daugavpils</t>
  </si>
  <si>
    <t>Jelgava</t>
  </si>
  <si>
    <t>Jūrmala</t>
  </si>
  <si>
    <t>Liepāja</t>
  </si>
  <si>
    <t xml:space="preserve"> </t>
  </si>
  <si>
    <t>Rēzekne</t>
  </si>
  <si>
    <t>Ventspils</t>
  </si>
  <si>
    <t>Ādažu novads</t>
  </si>
  <si>
    <t>Aizkraukles novads</t>
  </si>
  <si>
    <t>Alūksnes novads</t>
  </si>
  <si>
    <t>Augšdaugavas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</si>
  <si>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</si>
  <si>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</si>
  <si>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</si>
  <si>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</si>
  <si>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</si>
  <si>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</si>
  <si>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Jēkabpils novads</t>
  </si>
  <si>
    <t>Jelgavas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</si>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</sst>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3" fontId="5" fillId="0" borderId="2" xfId="0" applyNumberFormat="1" applyFont="1" applyBorder="1"/>
    <xf numFmtId="3" fontId="5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3" fontId="5" fillId="0" borderId="1" xfId="2" applyNumberFormat="1" applyFont="1" applyBorder="1" applyAlignment="1">
      <alignment horizontal="right" vertical="center"/>
    </xf>
    <xf numFmtId="3" fontId="1" fillId="2" borderId="0" xfId="0" applyNumberFormat="1" applyFont="1" applyFill="1"/>
    <xf numFmtId="0" fontId="1" fillId="2" borderId="0" xfId="0" applyFont="1" applyFill="1"/>
    <xf numFmtId="0" fontId="4" fillId="0" borderId="1" xfId="0" applyFont="1" applyBorder="1" applyAlignment="1">
      <alignment horizontal="left" vertical="center"/>
    </xf>
    <xf numFmtId="3" fontId="4" fillId="0" borderId="2" xfId="3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right" vertical="center"/>
    </xf>
    <xf numFmtId="3" fontId="2" fillId="0" borderId="0" xfId="0" applyNumberFormat="1" applyFont="1"/>
    <xf numFmtId="0" fontId="7" fillId="0" borderId="0" xfId="4" applyFont="1" applyAlignment="1">
      <alignment vertic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/>
  </cellXfs>
  <cellStyles count="5">
    <cellStyle name="Normal" xfId="0" builtinId="0"/>
    <cellStyle name="Normal 10" xfId="3" xr:uid="{E58F9234-5315-45A1-9ECC-FB802DF6791E}"/>
    <cellStyle name="Normal 11 2" xfId="2" xr:uid="{838E3AE1-00E9-4A01-AAE2-881895BD8F7D}"/>
    <cellStyle name="Normal 2" xfId="1" xr:uid="{0CDB03DB-33D4-4E59-A6A0-145B29970E9F}"/>
    <cellStyle name="Normal 3" xfId="4" xr:uid="{428ABDA0-8E1E-4D01-B003-B4A3D15D4F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8976-66FC-4FA0-9C42-FDE55F8CA9D4}">
  <dimension ref="A1:U129"/>
  <sheetViews>
    <sheetView tabSelected="1" workbookViewId="0">
      <selection activeCell="B52" sqref="B52"/>
    </sheetView>
  </sheetViews>
  <sheetFormatPr defaultColWidth="9" defaultRowHeight="15.75" x14ac:dyDescent="0.25"/>
  <cols>
    <col min="1" max="1" width="21.875" style="3" customWidth="1"/>
    <col min="2" max="2" width="14.25" style="2" customWidth="1"/>
    <col min="3" max="3" width="13.125" style="2" customWidth="1"/>
    <col min="4" max="4" width="10.125" style="5" customWidth="1"/>
    <col min="5" max="5" width="13.125" style="2" customWidth="1"/>
    <col min="6" max="6" width="9" style="3"/>
    <col min="7" max="7" width="13.5" style="2" customWidth="1"/>
    <col min="8" max="8" width="9" style="3"/>
    <col min="9" max="9" width="13" style="2" customWidth="1"/>
    <col min="10" max="10" width="9.625" style="3" customWidth="1"/>
    <col min="11" max="11" width="14.75" style="3" customWidth="1"/>
    <col min="12" max="12" width="9.625" style="3" customWidth="1"/>
    <col min="13" max="13" width="13.875" style="3" customWidth="1"/>
    <col min="14" max="14" width="9.625" style="3" customWidth="1"/>
    <col min="15" max="15" width="15.375" style="3" customWidth="1"/>
    <col min="16" max="16" width="9.625" style="3" customWidth="1"/>
    <col min="17" max="17" width="14.125" style="2" customWidth="1"/>
    <col min="18" max="18" width="14.25" style="2" customWidth="1"/>
    <col min="19" max="19" width="11.5" style="2" customWidth="1"/>
    <col min="20" max="16384" width="9" style="2"/>
  </cols>
  <sheetData>
    <row r="1" spans="1: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x14ac:dyDescent="0.25">
      <c r="B2" s="4"/>
      <c r="C2" s="4"/>
      <c r="E2" s="4"/>
      <c r="G2" s="4"/>
      <c r="I2" s="4"/>
      <c r="Q2" s="3"/>
      <c r="R2" s="4"/>
    </row>
    <row r="3" spans="1:21" ht="20.25" customHeight="1" x14ac:dyDescent="0.25">
      <c r="A3" s="6" t="s">
        <v>1</v>
      </c>
      <c r="B3" s="7" t="s">
        <v>2</v>
      </c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7" t="s">
        <v>8</v>
      </c>
      <c r="N3" s="7"/>
      <c r="O3" s="7" t="s">
        <v>9</v>
      </c>
      <c r="P3" s="7"/>
      <c r="Q3" s="7" t="s">
        <v>10</v>
      </c>
      <c r="R3" s="7" t="s">
        <v>11</v>
      </c>
    </row>
    <row r="4" spans="1:21" ht="88.5" customHeight="1" x14ac:dyDescent="0.25">
      <c r="A4" s="6"/>
      <c r="B4" s="7"/>
      <c r="C4" s="8" t="s">
        <v>12</v>
      </c>
      <c r="D4" s="8" t="s">
        <v>13</v>
      </c>
      <c r="E4" s="8" t="s">
        <v>12</v>
      </c>
      <c r="F4" s="8" t="s">
        <v>13</v>
      </c>
      <c r="G4" s="8" t="s">
        <v>12</v>
      </c>
      <c r="H4" s="8" t="s">
        <v>13</v>
      </c>
      <c r="I4" s="8" t="s">
        <v>14</v>
      </c>
      <c r="J4" s="8" t="s">
        <v>13</v>
      </c>
      <c r="K4" s="8" t="s">
        <v>14</v>
      </c>
      <c r="L4" s="8" t="s">
        <v>13</v>
      </c>
      <c r="M4" s="8" t="s">
        <v>14</v>
      </c>
      <c r="N4" s="8" t="s">
        <v>13</v>
      </c>
      <c r="O4" s="8" t="s">
        <v>14</v>
      </c>
      <c r="P4" s="8" t="s">
        <v>13</v>
      </c>
      <c r="Q4" s="7"/>
      <c r="R4" s="7"/>
    </row>
    <row r="5" spans="1:21" s="13" customFormat="1" ht="28.5" x14ac:dyDescent="0.25">
      <c r="A5" s="9">
        <v>1</v>
      </c>
      <c r="B5" s="10">
        <v>2</v>
      </c>
      <c r="C5" s="10">
        <v>3</v>
      </c>
      <c r="D5" s="10" t="s">
        <v>15</v>
      </c>
      <c r="E5" s="10">
        <v>5</v>
      </c>
      <c r="F5" s="11" t="s">
        <v>16</v>
      </c>
      <c r="G5" s="10">
        <v>7</v>
      </c>
      <c r="H5" s="11" t="s">
        <v>17</v>
      </c>
      <c r="I5" s="11">
        <v>9</v>
      </c>
      <c r="J5" s="11" t="s">
        <v>18</v>
      </c>
      <c r="K5" s="11">
        <v>11</v>
      </c>
      <c r="L5" s="11" t="s">
        <v>19</v>
      </c>
      <c r="M5" s="11">
        <v>13</v>
      </c>
      <c r="N5" s="11" t="s">
        <v>20</v>
      </c>
      <c r="O5" s="11">
        <v>15</v>
      </c>
      <c r="P5" s="11" t="s">
        <v>21</v>
      </c>
      <c r="Q5" s="11">
        <v>17</v>
      </c>
      <c r="R5" s="12" t="s">
        <v>22</v>
      </c>
    </row>
    <row r="6" spans="1:21" s="22" customFormat="1" x14ac:dyDescent="0.25">
      <c r="A6" s="14" t="s">
        <v>23</v>
      </c>
      <c r="B6" s="15">
        <f>SUM(B7:B49)</f>
        <v>2167151510</v>
      </c>
      <c r="C6" s="16">
        <f>SUM(C7:C49)</f>
        <v>207829569</v>
      </c>
      <c r="D6" s="17">
        <f>C6/B6*100</f>
        <v>9.5899879653545774</v>
      </c>
      <c r="E6" s="16">
        <f>SUM(E7:E49)</f>
        <v>222533209</v>
      </c>
      <c r="F6" s="17">
        <f>E6/B6*100</f>
        <v>10.268465678248772</v>
      </c>
      <c r="G6" s="16">
        <f>SUM(G7:G49)</f>
        <v>221806670</v>
      </c>
      <c r="H6" s="17">
        <f>G6/B6*100</f>
        <v>10.234940611051233</v>
      </c>
      <c r="I6" s="16">
        <f>SUM(I7:I49)</f>
        <v>202943178</v>
      </c>
      <c r="J6" s="17">
        <f>I6/B6*100</f>
        <v>9.3645126823643263</v>
      </c>
      <c r="K6" s="18">
        <f>SUM(K7:K49)</f>
        <v>184327021</v>
      </c>
      <c r="L6" s="19">
        <f>K6/B6*100</f>
        <v>8.505497661305645</v>
      </c>
      <c r="M6" s="18">
        <f>SUM(M7:M49)</f>
        <v>160603773</v>
      </c>
      <c r="N6" s="19">
        <f>M6/B6*100</f>
        <v>7.41082348229543</v>
      </c>
      <c r="O6" s="18">
        <f>SUM(O7:O49)</f>
        <v>137596695</v>
      </c>
      <c r="P6" s="17">
        <f>O6/B6*100</f>
        <v>6.3491959083193032</v>
      </c>
      <c r="Q6" s="16">
        <f>SUM(Q7:Q49)</f>
        <v>1226636086</v>
      </c>
      <c r="R6" s="20">
        <f>Q6+C6+E6+G6+I6+K6+M6+O6</f>
        <v>2564276201</v>
      </c>
      <c r="S6" s="21"/>
    </row>
    <row r="7" spans="1:21" x14ac:dyDescent="0.25">
      <c r="A7" s="23" t="s">
        <v>24</v>
      </c>
      <c r="B7" s="24">
        <v>722539882</v>
      </c>
      <c r="C7" s="25">
        <v>79545810</v>
      </c>
      <c r="D7" s="26">
        <f>C7/B7*100</f>
        <v>11.009192984588772</v>
      </c>
      <c r="E7" s="25">
        <v>85482097</v>
      </c>
      <c r="F7" s="26">
        <f>E7/B7*100</f>
        <v>11.830779051722988</v>
      </c>
      <c r="G7" s="25">
        <v>88253619</v>
      </c>
      <c r="H7" s="26">
        <f>G7/B7*100</f>
        <v>12.214359538979746</v>
      </c>
      <c r="I7" s="25">
        <v>79540916</v>
      </c>
      <c r="J7" s="26">
        <f>I7/B7*100</f>
        <v>11.008515651735332</v>
      </c>
      <c r="K7" s="27">
        <v>67116862</v>
      </c>
      <c r="L7" s="28">
        <f t="shared" ref="L7:L49" si="0">K7/B7*100</f>
        <v>9.2890183188531594</v>
      </c>
      <c r="M7" s="27">
        <v>51175031</v>
      </c>
      <c r="N7" s="28">
        <f t="shared" ref="N7:N49" si="1">M7/B7*100</f>
        <v>7.0826583106176555</v>
      </c>
      <c r="O7" s="27">
        <v>34530098</v>
      </c>
      <c r="P7" s="26">
        <f t="shared" ref="P7:P49" si="2">O7/B7*100</f>
        <v>4.7789885181728966</v>
      </c>
      <c r="Q7" s="25">
        <v>274050211</v>
      </c>
      <c r="R7" s="29">
        <v>759694644</v>
      </c>
      <c r="S7" s="30"/>
      <c r="T7" s="30"/>
    </row>
    <row r="8" spans="1:21" ht="15.75" customHeight="1" x14ac:dyDescent="0.25">
      <c r="A8" s="23" t="s">
        <v>25</v>
      </c>
      <c r="B8" s="24">
        <v>74875225</v>
      </c>
      <c r="C8" s="25">
        <v>10857971</v>
      </c>
      <c r="D8" s="26">
        <f t="shared" ref="D8:D49" si="3">C8/B8*100</f>
        <v>14.501420196066189</v>
      </c>
      <c r="E8" s="25">
        <v>12985278</v>
      </c>
      <c r="F8" s="26">
        <f t="shared" ref="F8:F49" si="4">E8/B8*100</f>
        <v>17.342556232719168</v>
      </c>
      <c r="G8" s="25">
        <v>11967767</v>
      </c>
      <c r="H8" s="26">
        <f t="shared" ref="H8:H49" si="5">G8/B8*100</f>
        <v>15.983614072612134</v>
      </c>
      <c r="I8" s="25">
        <v>7731996</v>
      </c>
      <c r="J8" s="26">
        <f t="shared" ref="J8:J49" si="6">I8/B8*100</f>
        <v>10.326507866921268</v>
      </c>
      <c r="K8" s="27">
        <v>7185275</v>
      </c>
      <c r="L8" s="28">
        <f t="shared" si="0"/>
        <v>9.5963317639446153</v>
      </c>
      <c r="M8" s="27">
        <v>6875120</v>
      </c>
      <c r="N8" s="28">
        <f t="shared" si="1"/>
        <v>9.1821026247333482</v>
      </c>
      <c r="O8" s="27">
        <v>6296538</v>
      </c>
      <c r="P8" s="26">
        <f t="shared" si="2"/>
        <v>8.4093743958699285</v>
      </c>
      <c r="Q8" s="25">
        <v>47781668</v>
      </c>
      <c r="R8" s="29">
        <v>111681613</v>
      </c>
      <c r="S8" s="30"/>
      <c r="T8" s="30"/>
    </row>
    <row r="9" spans="1:21" x14ac:dyDescent="0.25">
      <c r="A9" s="23" t="s">
        <v>26</v>
      </c>
      <c r="B9" s="24">
        <v>61426690</v>
      </c>
      <c r="C9" s="25">
        <v>5466711</v>
      </c>
      <c r="D9" s="26">
        <f t="shared" si="3"/>
        <v>8.8995695519325562</v>
      </c>
      <c r="E9" s="25">
        <v>5951971</v>
      </c>
      <c r="F9" s="26">
        <f t="shared" si="4"/>
        <v>9.6895518869729109</v>
      </c>
      <c r="G9" s="25">
        <v>5609089</v>
      </c>
      <c r="H9" s="26">
        <f t="shared" si="5"/>
        <v>9.131354790564167</v>
      </c>
      <c r="I9" s="25">
        <v>5836611</v>
      </c>
      <c r="J9" s="26">
        <f t="shared" si="6"/>
        <v>9.5017507861810557</v>
      </c>
      <c r="K9" s="27">
        <v>5909008</v>
      </c>
      <c r="L9" s="28">
        <f t="shared" si="0"/>
        <v>9.6196099773567489</v>
      </c>
      <c r="M9" s="27">
        <v>4915399</v>
      </c>
      <c r="N9" s="28">
        <f t="shared" si="1"/>
        <v>8.0020574118514283</v>
      </c>
      <c r="O9" s="27">
        <v>4649278</v>
      </c>
      <c r="P9" s="26">
        <f t="shared" si="2"/>
        <v>7.568823910257902</v>
      </c>
      <c r="Q9" s="25">
        <v>71642755</v>
      </c>
      <c r="R9" s="29">
        <v>109980822</v>
      </c>
      <c r="S9" s="30"/>
      <c r="T9" s="30"/>
    </row>
    <row r="10" spans="1:21" x14ac:dyDescent="0.25">
      <c r="A10" s="23" t="s">
        <v>27</v>
      </c>
      <c r="B10" s="24">
        <v>68827399</v>
      </c>
      <c r="C10" s="25">
        <v>12314513</v>
      </c>
      <c r="D10" s="26">
        <f t="shared" si="3"/>
        <v>17.891876169837538</v>
      </c>
      <c r="E10" s="25">
        <v>10184110</v>
      </c>
      <c r="F10" s="26">
        <f t="shared" si="4"/>
        <v>14.796592851053401</v>
      </c>
      <c r="G10" s="25">
        <v>9620094</v>
      </c>
      <c r="H10" s="26">
        <f t="shared" si="5"/>
        <v>13.977128497911128</v>
      </c>
      <c r="I10" s="25">
        <v>8301900</v>
      </c>
      <c r="J10" s="26">
        <f t="shared" si="6"/>
        <v>12.061911565189321</v>
      </c>
      <c r="K10" s="27">
        <v>7587904</v>
      </c>
      <c r="L10" s="28">
        <f t="shared" si="0"/>
        <v>11.024539805724752</v>
      </c>
      <c r="M10" s="27">
        <v>6984096</v>
      </c>
      <c r="N10" s="28">
        <f t="shared" si="1"/>
        <v>10.14726126727526</v>
      </c>
      <c r="O10" s="27">
        <v>6365988</v>
      </c>
      <c r="P10" s="26">
        <f t="shared" si="2"/>
        <v>9.2492061192084272</v>
      </c>
      <c r="Q10" s="25">
        <v>59219666</v>
      </c>
      <c r="R10" s="29">
        <v>120578271</v>
      </c>
      <c r="S10" s="30"/>
      <c r="T10" s="30"/>
    </row>
    <row r="11" spans="1:21" ht="15.75" customHeight="1" x14ac:dyDescent="0.25">
      <c r="A11" s="23" t="s">
        <v>28</v>
      </c>
      <c r="B11" s="24">
        <v>80180518</v>
      </c>
      <c r="C11" s="25">
        <v>5193153</v>
      </c>
      <c r="D11" s="26">
        <f t="shared" si="3"/>
        <v>6.4768264530294006</v>
      </c>
      <c r="E11" s="25">
        <v>5059360</v>
      </c>
      <c r="F11" s="26">
        <f t="shared" si="4"/>
        <v>6.3099617291073118</v>
      </c>
      <c r="G11" s="25">
        <v>5146433</v>
      </c>
      <c r="H11" s="26">
        <f t="shared" si="5"/>
        <v>6.4185579344847836</v>
      </c>
      <c r="I11" s="25">
        <v>5777495</v>
      </c>
      <c r="J11" s="26">
        <f t="shared" si="6"/>
        <v>7.2056094723658424</v>
      </c>
      <c r="K11" s="27">
        <v>5701071</v>
      </c>
      <c r="L11" s="28">
        <f t="shared" si="0"/>
        <v>7.1102945481095539</v>
      </c>
      <c r="M11" s="27">
        <v>5562272</v>
      </c>
      <c r="N11" s="28">
        <f t="shared" si="1"/>
        <v>6.9371864122903277</v>
      </c>
      <c r="O11" s="27">
        <v>5491918</v>
      </c>
      <c r="P11" s="26">
        <f t="shared" si="2"/>
        <v>6.8494419055761142</v>
      </c>
      <c r="Q11" s="25">
        <v>28186159</v>
      </c>
      <c r="R11" s="29">
        <v>66117861</v>
      </c>
      <c r="S11" s="30"/>
      <c r="T11" s="30"/>
      <c r="U11" s="2" t="s">
        <v>29</v>
      </c>
    </row>
    <row r="12" spans="1:21" ht="15.75" customHeight="1" x14ac:dyDescent="0.25">
      <c r="A12" s="23" t="s">
        <v>30</v>
      </c>
      <c r="B12" s="24">
        <v>33792305</v>
      </c>
      <c r="C12" s="25">
        <v>3936704</v>
      </c>
      <c r="D12" s="26">
        <f t="shared" si="3"/>
        <v>11.649705458091717</v>
      </c>
      <c r="E12" s="25">
        <v>5114281</v>
      </c>
      <c r="F12" s="26">
        <f t="shared" si="4"/>
        <v>15.13445442682883</v>
      </c>
      <c r="G12" s="25">
        <v>5117040</v>
      </c>
      <c r="H12" s="26">
        <f t="shared" si="5"/>
        <v>15.142619007492977</v>
      </c>
      <c r="I12" s="25">
        <v>4398271</v>
      </c>
      <c r="J12" s="26">
        <f t="shared" si="6"/>
        <v>13.01559926142949</v>
      </c>
      <c r="K12" s="27">
        <v>4193917</v>
      </c>
      <c r="L12" s="28">
        <f t="shared" si="0"/>
        <v>12.410863952606963</v>
      </c>
      <c r="M12" s="27">
        <v>4132164</v>
      </c>
      <c r="N12" s="28">
        <f t="shared" si="1"/>
        <v>12.228121165454679</v>
      </c>
      <c r="O12" s="27">
        <v>4093756</v>
      </c>
      <c r="P12" s="26">
        <f t="shared" si="2"/>
        <v>12.114462153439961</v>
      </c>
      <c r="Q12" s="25">
        <v>63022471</v>
      </c>
      <c r="R12" s="29">
        <v>94008604</v>
      </c>
      <c r="S12" s="30"/>
      <c r="T12" s="30"/>
    </row>
    <row r="13" spans="1:21" x14ac:dyDescent="0.25">
      <c r="A13" s="23" t="s">
        <v>31</v>
      </c>
      <c r="B13" s="24">
        <v>46153596</v>
      </c>
      <c r="C13" s="25">
        <v>1479781</v>
      </c>
      <c r="D13" s="26">
        <f t="shared" si="3"/>
        <v>3.2062095443223972</v>
      </c>
      <c r="E13" s="25">
        <v>2160123</v>
      </c>
      <c r="F13" s="26">
        <f t="shared" si="4"/>
        <v>4.6802918671819205</v>
      </c>
      <c r="G13" s="25">
        <v>1936033</v>
      </c>
      <c r="H13" s="26">
        <f t="shared" si="5"/>
        <v>4.1947609022707573</v>
      </c>
      <c r="I13" s="25">
        <v>1982711</v>
      </c>
      <c r="J13" s="26">
        <f t="shared" si="6"/>
        <v>4.2958971170957083</v>
      </c>
      <c r="K13" s="27">
        <v>1911763</v>
      </c>
      <c r="L13" s="28">
        <f t="shared" si="0"/>
        <v>4.1421756172585127</v>
      </c>
      <c r="M13" s="27">
        <v>1886414</v>
      </c>
      <c r="N13" s="28">
        <f t="shared" si="1"/>
        <v>4.0872524862418089</v>
      </c>
      <c r="O13" s="27">
        <v>1829294</v>
      </c>
      <c r="P13" s="26">
        <f t="shared" si="2"/>
        <v>3.9634918154589727</v>
      </c>
      <c r="Q13" s="25">
        <v>9108127</v>
      </c>
      <c r="R13" s="29">
        <v>22294246</v>
      </c>
      <c r="S13" s="30"/>
      <c r="T13" s="30"/>
    </row>
    <row r="14" spans="1:21" x14ac:dyDescent="0.25">
      <c r="A14" s="23" t="s">
        <v>32</v>
      </c>
      <c r="B14" s="24">
        <v>34037410</v>
      </c>
      <c r="C14" s="25">
        <v>3317572</v>
      </c>
      <c r="D14" s="26">
        <f t="shared" si="3"/>
        <v>9.7468403148183125</v>
      </c>
      <c r="E14" s="25">
        <v>3754953</v>
      </c>
      <c r="F14" s="26">
        <f t="shared" si="4"/>
        <v>11.031841141849512</v>
      </c>
      <c r="G14" s="25">
        <v>3607966</v>
      </c>
      <c r="H14" s="26">
        <f t="shared" si="5"/>
        <v>10.600001586489689</v>
      </c>
      <c r="I14" s="25">
        <v>3549488</v>
      </c>
      <c r="J14" s="26">
        <f t="shared" si="6"/>
        <v>10.428196504963214</v>
      </c>
      <c r="K14" s="27">
        <v>3491172</v>
      </c>
      <c r="L14" s="28">
        <f t="shared" si="0"/>
        <v>10.256867370343397</v>
      </c>
      <c r="M14" s="27">
        <v>3424420</v>
      </c>
      <c r="N14" s="28">
        <f t="shared" si="1"/>
        <v>10.060753741251171</v>
      </c>
      <c r="O14" s="27">
        <v>3290660</v>
      </c>
      <c r="P14" s="26">
        <f t="shared" si="2"/>
        <v>9.6677743694364526</v>
      </c>
      <c r="Q14" s="25">
        <v>40843886</v>
      </c>
      <c r="R14" s="29">
        <v>65280117</v>
      </c>
      <c r="S14" s="30"/>
      <c r="T14" s="30"/>
    </row>
    <row r="15" spans="1:21" x14ac:dyDescent="0.25">
      <c r="A15" s="23" t="s">
        <v>33</v>
      </c>
      <c r="B15" s="24">
        <v>22937476</v>
      </c>
      <c r="C15" s="25">
        <v>2992341</v>
      </c>
      <c r="D15" s="26">
        <f t="shared" si="3"/>
        <v>13.045641987810692</v>
      </c>
      <c r="E15" s="25">
        <v>2989036</v>
      </c>
      <c r="F15" s="26">
        <f t="shared" si="4"/>
        <v>13.031233253388471</v>
      </c>
      <c r="G15" s="25">
        <v>2787628</v>
      </c>
      <c r="H15" s="26">
        <f t="shared" si="5"/>
        <v>12.153159310117644</v>
      </c>
      <c r="I15" s="25">
        <v>2517683</v>
      </c>
      <c r="J15" s="26">
        <f t="shared" si="6"/>
        <v>10.976286144125012</v>
      </c>
      <c r="K15" s="27">
        <v>2347615</v>
      </c>
      <c r="L15" s="28">
        <f t="shared" si="0"/>
        <v>10.234844496404051</v>
      </c>
      <c r="M15" s="27">
        <v>2084794</v>
      </c>
      <c r="N15" s="28">
        <f t="shared" si="1"/>
        <v>9.0890296735351352</v>
      </c>
      <c r="O15" s="27">
        <v>1996196</v>
      </c>
      <c r="P15" s="26">
        <f t="shared" si="2"/>
        <v>8.7027709587576254</v>
      </c>
      <c r="Q15" s="25">
        <v>13861020</v>
      </c>
      <c r="R15" s="29">
        <v>31576313</v>
      </c>
      <c r="S15" s="30"/>
      <c r="T15" s="30"/>
    </row>
    <row r="16" spans="1:21" ht="15.75" customHeight="1" x14ac:dyDescent="0.25">
      <c r="A16" s="23" t="s">
        <v>34</v>
      </c>
      <c r="B16" s="24">
        <v>13735392</v>
      </c>
      <c r="C16" s="25">
        <v>1935717</v>
      </c>
      <c r="D16" s="26">
        <f t="shared" si="3"/>
        <v>14.092914130153694</v>
      </c>
      <c r="E16" s="25">
        <v>2372440</v>
      </c>
      <c r="F16" s="26">
        <f t="shared" si="4"/>
        <v>17.272459351724361</v>
      </c>
      <c r="G16" s="25">
        <v>2174869</v>
      </c>
      <c r="H16" s="26">
        <f t="shared" si="5"/>
        <v>15.834051186890044</v>
      </c>
      <c r="I16" s="25">
        <v>2054417</v>
      </c>
      <c r="J16" s="26">
        <f t="shared" si="6"/>
        <v>14.957104973778687</v>
      </c>
      <c r="K16" s="27">
        <v>1951998</v>
      </c>
      <c r="L16" s="28">
        <f t="shared" si="0"/>
        <v>14.211447332555197</v>
      </c>
      <c r="M16" s="27">
        <v>1854082</v>
      </c>
      <c r="N16" s="28">
        <f t="shared" si="1"/>
        <v>13.498573611877987</v>
      </c>
      <c r="O16" s="27">
        <v>1632407</v>
      </c>
      <c r="P16" s="26">
        <f t="shared" si="2"/>
        <v>11.884677190137712</v>
      </c>
      <c r="Q16" s="25">
        <v>13487934</v>
      </c>
      <c r="R16" s="29">
        <v>27463864</v>
      </c>
      <c r="S16" s="30"/>
      <c r="T16" s="30"/>
    </row>
    <row r="17" spans="1:20" x14ac:dyDescent="0.25">
      <c r="A17" s="23" t="s">
        <v>35</v>
      </c>
      <c r="B17" s="24">
        <v>25503301</v>
      </c>
      <c r="C17" s="25">
        <v>1689474</v>
      </c>
      <c r="D17" s="26">
        <f t="shared" si="3"/>
        <v>6.6245306833025266</v>
      </c>
      <c r="E17" s="25">
        <v>1820252</v>
      </c>
      <c r="F17" s="26">
        <f t="shared" si="4"/>
        <v>7.137319204286535</v>
      </c>
      <c r="G17" s="25">
        <v>1824939</v>
      </c>
      <c r="H17" s="26">
        <f t="shared" si="5"/>
        <v>7.1556972173915838</v>
      </c>
      <c r="I17" s="25">
        <v>1699703</v>
      </c>
      <c r="J17" s="26">
        <f t="shared" si="6"/>
        <v>6.6646392167037511</v>
      </c>
      <c r="K17" s="27">
        <v>1526869</v>
      </c>
      <c r="L17" s="28">
        <f t="shared" si="0"/>
        <v>5.9869465525266712</v>
      </c>
      <c r="M17" s="27">
        <v>1528397</v>
      </c>
      <c r="N17" s="28">
        <f t="shared" si="1"/>
        <v>5.9929379337992366</v>
      </c>
      <c r="O17" s="27">
        <v>1387502</v>
      </c>
      <c r="P17" s="26">
        <f t="shared" si="2"/>
        <v>5.440480038250735</v>
      </c>
      <c r="Q17" s="25">
        <v>12107990</v>
      </c>
      <c r="R17" s="29">
        <v>23585126</v>
      </c>
      <c r="S17" s="30"/>
      <c r="T17" s="30"/>
    </row>
    <row r="18" spans="1:20" x14ac:dyDescent="0.25">
      <c r="A18" s="23" t="s">
        <v>36</v>
      </c>
      <c r="B18" s="24">
        <v>21479106</v>
      </c>
      <c r="C18" s="25">
        <v>1724749</v>
      </c>
      <c r="D18" s="26">
        <f t="shared" si="3"/>
        <v>8.0298919331186305</v>
      </c>
      <c r="E18" s="25">
        <v>1606541</v>
      </c>
      <c r="F18" s="26">
        <f t="shared" si="4"/>
        <v>7.4795524543712384</v>
      </c>
      <c r="G18" s="25">
        <v>1522367</v>
      </c>
      <c r="H18" s="26">
        <f t="shared" si="5"/>
        <v>7.0876646355765462</v>
      </c>
      <c r="I18" s="25">
        <v>1437783</v>
      </c>
      <c r="J18" s="26">
        <f t="shared" si="6"/>
        <v>6.693867985008314</v>
      </c>
      <c r="K18" s="27">
        <v>1351811</v>
      </c>
      <c r="L18" s="28">
        <f t="shared" si="0"/>
        <v>6.2936092405335682</v>
      </c>
      <c r="M18" s="27">
        <v>1008294</v>
      </c>
      <c r="N18" s="28">
        <f t="shared" si="1"/>
        <v>4.6943015226052704</v>
      </c>
      <c r="O18" s="27">
        <v>1200711</v>
      </c>
      <c r="P18" s="26">
        <f t="shared" si="2"/>
        <v>5.5901348966758668</v>
      </c>
      <c r="Q18" s="25">
        <v>9952226</v>
      </c>
      <c r="R18" s="29">
        <v>19804482</v>
      </c>
      <c r="S18" s="30"/>
      <c r="T18" s="30"/>
    </row>
    <row r="19" spans="1:20" ht="15" customHeight="1" x14ac:dyDescent="0.25">
      <c r="A19" s="23" t="s">
        <v>37</v>
      </c>
      <c r="B19" s="24">
        <v>45819066</v>
      </c>
      <c r="C19" s="25">
        <v>4007987</v>
      </c>
      <c r="D19" s="26">
        <f t="shared" si="3"/>
        <v>8.7474218701882744</v>
      </c>
      <c r="E19" s="25">
        <v>4273972</v>
      </c>
      <c r="F19" s="26">
        <f t="shared" si="4"/>
        <v>9.3279334851565938</v>
      </c>
      <c r="G19" s="25">
        <v>4401800</v>
      </c>
      <c r="H19" s="26">
        <f t="shared" si="5"/>
        <v>9.6069177839635582</v>
      </c>
      <c r="I19" s="25">
        <v>4174860</v>
      </c>
      <c r="J19" s="26">
        <f t="shared" si="6"/>
        <v>9.1116217864414786</v>
      </c>
      <c r="K19" s="27">
        <v>4047158</v>
      </c>
      <c r="L19" s="28">
        <f t="shared" si="0"/>
        <v>8.8329124823277727</v>
      </c>
      <c r="M19" s="27">
        <v>3840119</v>
      </c>
      <c r="N19" s="28">
        <f t="shared" si="1"/>
        <v>8.3810503688573661</v>
      </c>
      <c r="O19" s="27">
        <v>3565675</v>
      </c>
      <c r="P19" s="26">
        <f t="shared" si="2"/>
        <v>7.7820770069822025</v>
      </c>
      <c r="Q19" s="25">
        <v>37458687</v>
      </c>
      <c r="R19" s="29">
        <v>65770258</v>
      </c>
      <c r="S19" s="30"/>
      <c r="T19" s="30"/>
    </row>
    <row r="20" spans="1:20" x14ac:dyDescent="0.25">
      <c r="A20" s="23" t="s">
        <v>38</v>
      </c>
      <c r="B20" s="24">
        <v>44596489</v>
      </c>
      <c r="C20" s="25">
        <v>4166391</v>
      </c>
      <c r="D20" s="26">
        <f t="shared" si="3"/>
        <v>9.3424193101838124</v>
      </c>
      <c r="E20" s="25">
        <v>4224484</v>
      </c>
      <c r="F20" s="26">
        <f t="shared" si="4"/>
        <v>9.4726829280215306</v>
      </c>
      <c r="G20" s="25">
        <v>3943495</v>
      </c>
      <c r="H20" s="26">
        <f t="shared" si="5"/>
        <v>8.8426131483130881</v>
      </c>
      <c r="I20" s="25">
        <v>3593502</v>
      </c>
      <c r="J20" s="26">
        <f t="shared" si="6"/>
        <v>8.0578136991905343</v>
      </c>
      <c r="K20" s="27">
        <v>3359245</v>
      </c>
      <c r="L20" s="28">
        <f t="shared" si="0"/>
        <v>7.5325324376992988</v>
      </c>
      <c r="M20" s="27">
        <v>3059537</v>
      </c>
      <c r="N20" s="28">
        <f t="shared" si="1"/>
        <v>6.8604885016845154</v>
      </c>
      <c r="O20" s="27">
        <v>2873380</v>
      </c>
      <c r="P20" s="26">
        <f t="shared" si="2"/>
        <v>6.4430632644646089</v>
      </c>
      <c r="Q20" s="25">
        <v>19617616</v>
      </c>
      <c r="R20" s="29">
        <v>44837650</v>
      </c>
      <c r="S20" s="30"/>
      <c r="T20" s="30"/>
    </row>
    <row r="21" spans="1:20" x14ac:dyDescent="0.25">
      <c r="A21" s="23" t="s">
        <v>39</v>
      </c>
      <c r="B21" s="24">
        <v>39448264</v>
      </c>
      <c r="C21" s="25">
        <v>2255718</v>
      </c>
      <c r="D21" s="26">
        <f t="shared" si="3"/>
        <v>5.7181679781903707</v>
      </c>
      <c r="E21" s="25">
        <v>2419544</v>
      </c>
      <c r="F21" s="26">
        <f t="shared" si="4"/>
        <v>6.1334612848869599</v>
      </c>
      <c r="G21" s="25">
        <v>2056979</v>
      </c>
      <c r="H21" s="26">
        <f t="shared" si="5"/>
        <v>5.2143714106151799</v>
      </c>
      <c r="I21" s="25">
        <v>1822155</v>
      </c>
      <c r="J21" s="26">
        <f t="shared" si="6"/>
        <v>4.6191006022470349</v>
      </c>
      <c r="K21" s="27">
        <v>1689020</v>
      </c>
      <c r="L21" s="28">
        <f t="shared" si="0"/>
        <v>4.2816079308331538</v>
      </c>
      <c r="M21" s="27">
        <v>1468546</v>
      </c>
      <c r="N21" s="28">
        <f t="shared" si="1"/>
        <v>3.7227138816552228</v>
      </c>
      <c r="O21" s="27">
        <v>1379433</v>
      </c>
      <c r="P21" s="26">
        <f t="shared" si="2"/>
        <v>3.4968154745668909</v>
      </c>
      <c r="Q21" s="25">
        <v>11637943</v>
      </c>
      <c r="R21" s="29">
        <v>24729338</v>
      </c>
      <c r="S21" s="30"/>
      <c r="T21" s="30"/>
    </row>
    <row r="22" spans="1:20" x14ac:dyDescent="0.25">
      <c r="A22" s="23" t="s">
        <v>40</v>
      </c>
      <c r="B22" s="24">
        <v>35679376</v>
      </c>
      <c r="C22" s="25">
        <v>2491824</v>
      </c>
      <c r="D22" s="26">
        <f t="shared" si="3"/>
        <v>6.9839337997390993</v>
      </c>
      <c r="E22" s="25">
        <v>2522375</v>
      </c>
      <c r="F22" s="26">
        <f t="shared" si="4"/>
        <v>7.0695602972428659</v>
      </c>
      <c r="G22" s="25">
        <v>2528816</v>
      </c>
      <c r="H22" s="26">
        <f t="shared" si="5"/>
        <v>7.0876127430031284</v>
      </c>
      <c r="I22" s="25">
        <v>2465453</v>
      </c>
      <c r="J22" s="26">
        <f t="shared" si="6"/>
        <v>6.9100227537611651</v>
      </c>
      <c r="K22" s="27">
        <v>2247993</v>
      </c>
      <c r="L22" s="28">
        <f t="shared" si="0"/>
        <v>6.3005390004578556</v>
      </c>
      <c r="M22" s="27">
        <v>2038802</v>
      </c>
      <c r="N22" s="28">
        <f t="shared" si="1"/>
        <v>5.7142311009026612</v>
      </c>
      <c r="O22" s="27">
        <v>1935383</v>
      </c>
      <c r="P22" s="26">
        <f t="shared" si="2"/>
        <v>5.4243745742638554</v>
      </c>
      <c r="Q22" s="25">
        <v>19173560</v>
      </c>
      <c r="R22" s="29">
        <v>35404206</v>
      </c>
      <c r="S22" s="30"/>
      <c r="T22" s="30"/>
    </row>
    <row r="23" spans="1:20" x14ac:dyDescent="0.25">
      <c r="A23" s="23" t="s">
        <v>41</v>
      </c>
      <c r="B23" s="24">
        <v>27021640</v>
      </c>
      <c r="C23" s="25">
        <v>997489</v>
      </c>
      <c r="D23" s="26">
        <f t="shared" si="3"/>
        <v>3.6914450788331132</v>
      </c>
      <c r="E23" s="25">
        <v>1189643</v>
      </c>
      <c r="F23" s="26">
        <f t="shared" si="4"/>
        <v>4.4025566175850166</v>
      </c>
      <c r="G23" s="25">
        <v>1163427</v>
      </c>
      <c r="H23" s="26">
        <f t="shared" si="5"/>
        <v>4.3055380798500753</v>
      </c>
      <c r="I23" s="25">
        <v>1007101</v>
      </c>
      <c r="J23" s="26">
        <f t="shared" si="6"/>
        <v>3.7270165689425219</v>
      </c>
      <c r="K23" s="27">
        <v>1000249</v>
      </c>
      <c r="L23" s="28">
        <f t="shared" si="0"/>
        <v>3.7016591146947406</v>
      </c>
      <c r="M23" s="27">
        <v>989069</v>
      </c>
      <c r="N23" s="28">
        <f t="shared" si="1"/>
        <v>3.6602848679798856</v>
      </c>
      <c r="O23" s="27">
        <v>975918</v>
      </c>
      <c r="P23" s="26">
        <f t="shared" si="2"/>
        <v>3.6116164673942812</v>
      </c>
      <c r="Q23" s="25">
        <v>13081284</v>
      </c>
      <c r="R23" s="29">
        <v>20404180</v>
      </c>
      <c r="S23" s="30"/>
      <c r="T23" s="30"/>
    </row>
    <row r="24" spans="1:20" x14ac:dyDescent="0.25">
      <c r="A24" s="23" t="s">
        <v>42</v>
      </c>
      <c r="B24" s="24">
        <v>45380786</v>
      </c>
      <c r="C24" s="25">
        <v>3967592</v>
      </c>
      <c r="D24" s="26">
        <f t="shared" si="3"/>
        <v>8.7428895568269791</v>
      </c>
      <c r="E24" s="25">
        <v>5280085</v>
      </c>
      <c r="F24" s="26">
        <f t="shared" si="4"/>
        <v>11.635067316815535</v>
      </c>
      <c r="G24" s="25">
        <v>5269459</v>
      </c>
      <c r="H24" s="26">
        <f t="shared" si="5"/>
        <v>11.611652120789623</v>
      </c>
      <c r="I24" s="25">
        <v>4593441</v>
      </c>
      <c r="J24" s="26">
        <f t="shared" si="6"/>
        <v>10.121995242656221</v>
      </c>
      <c r="K24" s="27">
        <v>4589534</v>
      </c>
      <c r="L24" s="28">
        <f t="shared" si="0"/>
        <v>10.113385872161844</v>
      </c>
      <c r="M24" s="27">
        <v>4429028</v>
      </c>
      <c r="N24" s="28">
        <f t="shared" si="1"/>
        <v>9.7596987412249767</v>
      </c>
      <c r="O24" s="27">
        <v>4337158</v>
      </c>
      <c r="P24" s="26">
        <f t="shared" si="2"/>
        <v>9.5572562361524547</v>
      </c>
      <c r="Q24" s="25">
        <v>50469800</v>
      </c>
      <c r="R24" s="29">
        <v>82936097</v>
      </c>
      <c r="S24" s="30"/>
      <c r="T24" s="30"/>
    </row>
    <row r="25" spans="1:20" x14ac:dyDescent="0.25">
      <c r="A25" s="23" t="s">
        <v>43</v>
      </c>
      <c r="B25" s="24">
        <v>38069648</v>
      </c>
      <c r="C25" s="25">
        <v>2706157</v>
      </c>
      <c r="D25" s="26">
        <f t="shared" si="3"/>
        <v>7.1084371465688356</v>
      </c>
      <c r="E25" s="25">
        <v>2756520</v>
      </c>
      <c r="F25" s="26">
        <f t="shared" si="4"/>
        <v>7.2407288872227031</v>
      </c>
      <c r="G25" s="25">
        <v>2525423</v>
      </c>
      <c r="H25" s="26">
        <f t="shared" si="5"/>
        <v>6.6336914909221125</v>
      </c>
      <c r="I25" s="25">
        <v>2265474</v>
      </c>
      <c r="J25" s="26">
        <f t="shared" si="6"/>
        <v>5.9508666851871075</v>
      </c>
      <c r="K25" s="27">
        <v>1920880</v>
      </c>
      <c r="L25" s="28">
        <f t="shared" si="0"/>
        <v>5.0456993981136886</v>
      </c>
      <c r="M25" s="27">
        <v>1827613</v>
      </c>
      <c r="N25" s="28">
        <f t="shared" si="1"/>
        <v>4.8007089532322436</v>
      </c>
      <c r="O25" s="27">
        <v>1810652</v>
      </c>
      <c r="P25" s="26">
        <f t="shared" si="2"/>
        <v>4.7561564005004717</v>
      </c>
      <c r="Q25" s="25">
        <v>16908900</v>
      </c>
      <c r="R25" s="29">
        <v>32721619</v>
      </c>
      <c r="S25" s="30"/>
      <c r="T25" s="30"/>
    </row>
    <row r="26" spans="1:20" x14ac:dyDescent="0.25">
      <c r="A26" s="23" t="s">
        <v>44</v>
      </c>
      <c r="B26" s="24">
        <v>19692520</v>
      </c>
      <c r="C26" s="25">
        <v>1110469</v>
      </c>
      <c r="D26" s="26">
        <f t="shared" si="3"/>
        <v>5.6390395947293692</v>
      </c>
      <c r="E26" s="25">
        <v>1200524</v>
      </c>
      <c r="F26" s="26">
        <f t="shared" si="4"/>
        <v>6.0963452112781908</v>
      </c>
      <c r="G26" s="25">
        <v>1305577</v>
      </c>
      <c r="H26" s="26">
        <f t="shared" si="5"/>
        <v>6.6298117254673343</v>
      </c>
      <c r="I26" s="25">
        <v>1284188</v>
      </c>
      <c r="J26" s="26">
        <f t="shared" si="6"/>
        <v>6.5211968808461283</v>
      </c>
      <c r="K26" s="27">
        <v>1209307</v>
      </c>
      <c r="L26" s="28">
        <f t="shared" si="0"/>
        <v>6.1409459023019908</v>
      </c>
      <c r="M26" s="27">
        <v>1153262</v>
      </c>
      <c r="N26" s="28">
        <f t="shared" si="1"/>
        <v>5.8563454550255623</v>
      </c>
      <c r="O26" s="27">
        <v>1095230</v>
      </c>
      <c r="P26" s="26">
        <f t="shared" si="2"/>
        <v>5.5616548821583018</v>
      </c>
      <c r="Q26" s="25">
        <v>7338795</v>
      </c>
      <c r="R26" s="29">
        <v>15697352</v>
      </c>
      <c r="S26" s="30"/>
      <c r="T26" s="30"/>
    </row>
    <row r="27" spans="1:20" x14ac:dyDescent="0.25">
      <c r="A27" s="23" t="s">
        <v>45</v>
      </c>
      <c r="B27" s="24">
        <v>33045790</v>
      </c>
      <c r="C27" s="25">
        <v>2636505</v>
      </c>
      <c r="D27" s="26">
        <f t="shared" si="3"/>
        <v>7.9783385417628079</v>
      </c>
      <c r="E27" s="25">
        <v>2478255</v>
      </c>
      <c r="F27" s="26">
        <f t="shared" si="4"/>
        <v>7.4994575708433668</v>
      </c>
      <c r="G27" s="25">
        <v>2356753</v>
      </c>
      <c r="H27" s="26">
        <f t="shared" si="5"/>
        <v>7.1317798727160095</v>
      </c>
      <c r="I27" s="25">
        <v>2455663</v>
      </c>
      <c r="J27" s="26">
        <f t="shared" si="6"/>
        <v>7.4310918274309676</v>
      </c>
      <c r="K27" s="27">
        <v>2319345</v>
      </c>
      <c r="L27" s="28">
        <f t="shared" si="0"/>
        <v>7.0185793712300422</v>
      </c>
      <c r="M27" s="27">
        <v>2275529</v>
      </c>
      <c r="N27" s="28">
        <f t="shared" si="1"/>
        <v>6.8859875947889284</v>
      </c>
      <c r="O27" s="27">
        <v>2188596</v>
      </c>
      <c r="P27" s="26">
        <f t="shared" si="2"/>
        <v>6.6229192886597659</v>
      </c>
      <c r="Q27" s="25">
        <v>16114372</v>
      </c>
      <c r="R27" s="29">
        <v>32825018</v>
      </c>
      <c r="S27" s="30"/>
      <c r="T27" s="30"/>
    </row>
    <row r="28" spans="1:20" x14ac:dyDescent="0.25">
      <c r="A28" s="23" t="s">
        <v>46</v>
      </c>
      <c r="B28" s="24">
        <v>33878093</v>
      </c>
      <c r="C28" s="25">
        <v>3171693</v>
      </c>
      <c r="D28" s="26">
        <f t="shared" si="3"/>
        <v>9.3620765489958355</v>
      </c>
      <c r="E28" s="25">
        <v>3265851</v>
      </c>
      <c r="F28" s="26">
        <f t="shared" si="4"/>
        <v>9.6400083676492656</v>
      </c>
      <c r="G28" s="25">
        <v>3137012</v>
      </c>
      <c r="H28" s="26">
        <f t="shared" si="5"/>
        <v>9.2597065602246253</v>
      </c>
      <c r="I28" s="25">
        <v>3131474</v>
      </c>
      <c r="J28" s="26">
        <f t="shared" si="6"/>
        <v>9.2433597133109</v>
      </c>
      <c r="K28" s="27">
        <v>3004955</v>
      </c>
      <c r="L28" s="28">
        <f t="shared" si="0"/>
        <v>8.8699059891003902</v>
      </c>
      <c r="M28" s="27">
        <v>2857078</v>
      </c>
      <c r="N28" s="28">
        <f t="shared" si="1"/>
        <v>8.4334085746798078</v>
      </c>
      <c r="O28" s="27">
        <v>2553380</v>
      </c>
      <c r="P28" s="26">
        <f t="shared" si="2"/>
        <v>7.5369649643502665</v>
      </c>
      <c r="Q28" s="25">
        <v>17227019</v>
      </c>
      <c r="R28" s="29">
        <v>38348462</v>
      </c>
      <c r="S28" s="30"/>
      <c r="T28" s="30"/>
    </row>
    <row r="29" spans="1:20" x14ac:dyDescent="0.25">
      <c r="A29" s="23" t="s">
        <v>47</v>
      </c>
      <c r="B29" s="24">
        <v>27623099</v>
      </c>
      <c r="C29" s="25">
        <v>3120609</v>
      </c>
      <c r="D29" s="26">
        <f t="shared" si="3"/>
        <v>11.297099575974441</v>
      </c>
      <c r="E29" s="25">
        <v>3272570</v>
      </c>
      <c r="F29" s="26">
        <f t="shared" si="4"/>
        <v>11.847222500270517</v>
      </c>
      <c r="G29" s="25">
        <v>3240017</v>
      </c>
      <c r="H29" s="26">
        <f t="shared" si="5"/>
        <v>11.72937547666176</v>
      </c>
      <c r="I29" s="25">
        <v>3198942</v>
      </c>
      <c r="J29" s="26">
        <f t="shared" si="6"/>
        <v>11.580677461279778</v>
      </c>
      <c r="K29" s="27">
        <v>3113193</v>
      </c>
      <c r="L29" s="28">
        <f t="shared" si="0"/>
        <v>11.270252479636698</v>
      </c>
      <c r="M29" s="27">
        <v>2897346</v>
      </c>
      <c r="N29" s="28">
        <f t="shared" si="1"/>
        <v>10.488852101641456</v>
      </c>
      <c r="O29" s="27">
        <v>2585356</v>
      </c>
      <c r="P29" s="26">
        <f t="shared" si="2"/>
        <v>9.3593988132902837</v>
      </c>
      <c r="Q29" s="25">
        <v>15409408</v>
      </c>
      <c r="R29" s="29">
        <v>36837441</v>
      </c>
      <c r="S29" s="30"/>
      <c r="T29" s="30"/>
    </row>
    <row r="30" spans="1:20" x14ac:dyDescent="0.25">
      <c r="A30" s="23" t="s">
        <v>48</v>
      </c>
      <c r="B30" s="24">
        <v>12699481</v>
      </c>
      <c r="C30" s="25">
        <v>1017979</v>
      </c>
      <c r="D30" s="26">
        <f t="shared" si="3"/>
        <v>8.0159102564900095</v>
      </c>
      <c r="E30" s="25">
        <v>1077406</v>
      </c>
      <c r="F30" s="26">
        <f t="shared" si="4"/>
        <v>8.4838585135880749</v>
      </c>
      <c r="G30" s="25">
        <v>948498</v>
      </c>
      <c r="H30" s="26">
        <f t="shared" si="5"/>
        <v>7.4687934097464295</v>
      </c>
      <c r="I30" s="25">
        <v>855023</v>
      </c>
      <c r="J30" s="26">
        <f t="shared" si="6"/>
        <v>6.7327397080242877</v>
      </c>
      <c r="K30" s="27">
        <v>532555</v>
      </c>
      <c r="L30" s="28">
        <f t="shared" si="0"/>
        <v>4.1935178295868942</v>
      </c>
      <c r="M30" s="27">
        <v>494790</v>
      </c>
      <c r="N30" s="28">
        <f t="shared" si="1"/>
        <v>3.8961434723198534</v>
      </c>
      <c r="O30" s="27">
        <v>470011</v>
      </c>
      <c r="P30" s="26">
        <f t="shared" si="2"/>
        <v>3.7010252623709583</v>
      </c>
      <c r="Q30" s="25">
        <v>8592054</v>
      </c>
      <c r="R30" s="29">
        <v>13988316</v>
      </c>
      <c r="S30" s="30"/>
      <c r="T30" s="30"/>
    </row>
    <row r="31" spans="1:20" x14ac:dyDescent="0.25">
      <c r="A31" s="23" t="s">
        <v>49</v>
      </c>
      <c r="B31" s="24">
        <v>20949706</v>
      </c>
      <c r="C31" s="25">
        <v>1777766</v>
      </c>
      <c r="D31" s="26">
        <f t="shared" si="3"/>
        <v>8.4858756490425211</v>
      </c>
      <c r="E31" s="25">
        <v>1842603</v>
      </c>
      <c r="F31" s="26">
        <f t="shared" si="4"/>
        <v>8.7953644791005665</v>
      </c>
      <c r="G31" s="25">
        <v>1914139</v>
      </c>
      <c r="H31" s="26">
        <f t="shared" si="5"/>
        <v>9.1368298915507449</v>
      </c>
      <c r="I31" s="25">
        <v>1998330</v>
      </c>
      <c r="J31" s="26">
        <f t="shared" si="6"/>
        <v>9.5387018796349707</v>
      </c>
      <c r="K31" s="27">
        <v>1985070</v>
      </c>
      <c r="L31" s="28">
        <f t="shared" si="0"/>
        <v>9.4754074353119808</v>
      </c>
      <c r="M31" s="27">
        <v>1892194</v>
      </c>
      <c r="N31" s="28">
        <f t="shared" si="1"/>
        <v>9.0320790181971997</v>
      </c>
      <c r="O31" s="27">
        <v>1854751</v>
      </c>
      <c r="P31" s="26">
        <f t="shared" si="2"/>
        <v>8.8533509730399089</v>
      </c>
      <c r="Q31" s="25">
        <v>15235710</v>
      </c>
      <c r="R31" s="29">
        <v>28500563</v>
      </c>
      <c r="S31" s="30"/>
      <c r="T31" s="30"/>
    </row>
    <row r="32" spans="1:20" x14ac:dyDescent="0.25">
      <c r="A32" s="23" t="s">
        <v>50</v>
      </c>
      <c r="B32" s="24">
        <v>27098994</v>
      </c>
      <c r="C32" s="25">
        <v>1931957</v>
      </c>
      <c r="D32" s="26">
        <f t="shared" si="3"/>
        <v>7.1292572705835502</v>
      </c>
      <c r="E32" s="25">
        <v>2646157</v>
      </c>
      <c r="F32" s="26">
        <f t="shared" si="4"/>
        <v>9.7647794600788504</v>
      </c>
      <c r="G32" s="25">
        <v>2816859</v>
      </c>
      <c r="H32" s="26">
        <f t="shared" si="5"/>
        <v>10.394699522794093</v>
      </c>
      <c r="I32" s="25">
        <v>2578117</v>
      </c>
      <c r="J32" s="26">
        <f t="shared" si="6"/>
        <v>9.5137000288645392</v>
      </c>
      <c r="K32" s="27">
        <v>2562889</v>
      </c>
      <c r="L32" s="28">
        <f t="shared" si="0"/>
        <v>9.4575060609260984</v>
      </c>
      <c r="M32" s="27">
        <v>2495767</v>
      </c>
      <c r="N32" s="28">
        <f t="shared" si="1"/>
        <v>9.2098142093392852</v>
      </c>
      <c r="O32" s="27">
        <v>2352356</v>
      </c>
      <c r="P32" s="26">
        <f t="shared" si="2"/>
        <v>8.6806026821512265</v>
      </c>
      <c r="Q32" s="25">
        <v>28178610</v>
      </c>
      <c r="R32" s="29">
        <v>45562712</v>
      </c>
      <c r="S32" s="30"/>
      <c r="T32" s="30"/>
    </row>
    <row r="33" spans="1:20" x14ac:dyDescent="0.25">
      <c r="A33" s="23" t="s">
        <v>51</v>
      </c>
      <c r="B33" s="24">
        <v>41551317</v>
      </c>
      <c r="C33" s="25">
        <v>3553222</v>
      </c>
      <c r="D33" s="26">
        <f t="shared" si="3"/>
        <v>8.551406445191617</v>
      </c>
      <c r="E33" s="25">
        <v>4221659</v>
      </c>
      <c r="F33" s="26">
        <f t="shared" si="4"/>
        <v>10.160108763820892</v>
      </c>
      <c r="G33" s="25">
        <v>4155882</v>
      </c>
      <c r="H33" s="26">
        <f t="shared" si="5"/>
        <v>10.001805718937861</v>
      </c>
      <c r="I33" s="25">
        <v>4020814</v>
      </c>
      <c r="J33" s="26">
        <f t="shared" si="6"/>
        <v>9.6767426168465374</v>
      </c>
      <c r="K33" s="27">
        <v>3919140</v>
      </c>
      <c r="L33" s="28">
        <f t="shared" si="0"/>
        <v>9.4320476051336719</v>
      </c>
      <c r="M33" s="27">
        <v>3761718</v>
      </c>
      <c r="N33" s="28">
        <f t="shared" si="1"/>
        <v>9.0531859676072362</v>
      </c>
      <c r="O33" s="27">
        <v>3726688</v>
      </c>
      <c r="P33" s="26">
        <f t="shared" si="2"/>
        <v>8.9688805772389841</v>
      </c>
      <c r="Q33" s="25">
        <v>28844490</v>
      </c>
      <c r="R33" s="29">
        <v>56203613</v>
      </c>
      <c r="S33" s="30"/>
      <c r="T33" s="30"/>
    </row>
    <row r="34" spans="1:20" x14ac:dyDescent="0.25">
      <c r="A34" s="23" t="s">
        <v>52</v>
      </c>
      <c r="B34" s="24">
        <v>64316656</v>
      </c>
      <c r="C34" s="25">
        <v>6229457</v>
      </c>
      <c r="D34" s="26">
        <f t="shared" si="3"/>
        <v>9.6856046122795938</v>
      </c>
      <c r="E34" s="25">
        <v>7719485</v>
      </c>
      <c r="F34" s="26">
        <f t="shared" si="4"/>
        <v>12.002310878849173</v>
      </c>
      <c r="G34" s="25">
        <v>7855941</v>
      </c>
      <c r="H34" s="26">
        <f t="shared" si="5"/>
        <v>12.214473650495759</v>
      </c>
      <c r="I34" s="25">
        <v>7295679</v>
      </c>
      <c r="J34" s="26">
        <f t="shared" si="6"/>
        <v>11.343374257517368</v>
      </c>
      <c r="K34" s="27">
        <v>7118817</v>
      </c>
      <c r="L34" s="28">
        <f t="shared" si="0"/>
        <v>11.06838794603998</v>
      </c>
      <c r="M34" s="27">
        <v>6451013</v>
      </c>
      <c r="N34" s="28">
        <f t="shared" si="1"/>
        <v>10.030081476872803</v>
      </c>
      <c r="O34" s="27">
        <v>6009769</v>
      </c>
      <c r="P34" s="26">
        <f t="shared" si="2"/>
        <v>9.3440321275409595</v>
      </c>
      <c r="Q34" s="25">
        <v>49468412</v>
      </c>
      <c r="R34" s="29">
        <v>98148573</v>
      </c>
      <c r="S34" s="30"/>
      <c r="T34" s="30"/>
    </row>
    <row r="35" spans="1:20" x14ac:dyDescent="0.25">
      <c r="A35" s="23" t="s">
        <v>53</v>
      </c>
      <c r="B35" s="24">
        <v>21637485</v>
      </c>
      <c r="C35" s="25">
        <v>749280</v>
      </c>
      <c r="D35" s="26">
        <f t="shared" si="3"/>
        <v>3.462879350349636</v>
      </c>
      <c r="E35" s="25">
        <v>918617</v>
      </c>
      <c r="F35" s="26">
        <f t="shared" si="4"/>
        <v>4.2454887894780748</v>
      </c>
      <c r="G35" s="25">
        <v>984865</v>
      </c>
      <c r="H35" s="26">
        <f t="shared" si="5"/>
        <v>4.5516611565530836</v>
      </c>
      <c r="I35" s="25">
        <v>925497</v>
      </c>
      <c r="J35" s="26">
        <f t="shared" si="6"/>
        <v>4.2772854608564721</v>
      </c>
      <c r="K35" s="27">
        <v>825363</v>
      </c>
      <c r="L35" s="28">
        <f t="shared" si="0"/>
        <v>3.8145052440244327</v>
      </c>
      <c r="M35" s="27">
        <v>550768</v>
      </c>
      <c r="N35" s="28">
        <f t="shared" si="1"/>
        <v>2.5454344624617877</v>
      </c>
      <c r="O35" s="27">
        <v>482335</v>
      </c>
      <c r="P35" s="26">
        <f t="shared" si="2"/>
        <v>2.2291638792586106</v>
      </c>
      <c r="Q35" s="25">
        <v>3820872</v>
      </c>
      <c r="R35" s="29">
        <v>9257597</v>
      </c>
      <c r="S35" s="30"/>
      <c r="T35" s="30"/>
    </row>
    <row r="36" spans="1:20" x14ac:dyDescent="0.25">
      <c r="A36" s="23" t="s">
        <v>54</v>
      </c>
      <c r="B36" s="24">
        <v>17193984</v>
      </c>
      <c r="C36" s="25">
        <v>1453252</v>
      </c>
      <c r="D36" s="26">
        <f t="shared" si="3"/>
        <v>8.45209580281103</v>
      </c>
      <c r="E36" s="25">
        <v>1631725</v>
      </c>
      <c r="F36" s="26">
        <f t="shared" si="4"/>
        <v>9.4900925812191055</v>
      </c>
      <c r="G36" s="25">
        <v>1641547</v>
      </c>
      <c r="H36" s="26">
        <f t="shared" si="5"/>
        <v>9.5472172127181238</v>
      </c>
      <c r="I36" s="25">
        <v>1580549</v>
      </c>
      <c r="J36" s="26">
        <f t="shared" si="6"/>
        <v>9.1924535930706934</v>
      </c>
      <c r="K36" s="27">
        <v>1470859</v>
      </c>
      <c r="L36" s="28">
        <f t="shared" si="0"/>
        <v>8.5544978987999531</v>
      </c>
      <c r="M36" s="27">
        <v>1387178</v>
      </c>
      <c r="N36" s="28">
        <f t="shared" si="1"/>
        <v>8.0678102294383898</v>
      </c>
      <c r="O36" s="27">
        <v>1365679</v>
      </c>
      <c r="P36" s="26">
        <f t="shared" si="2"/>
        <v>7.9427723091983804</v>
      </c>
      <c r="Q36" s="25">
        <v>12009648</v>
      </c>
      <c r="R36" s="29">
        <v>22540437</v>
      </c>
      <c r="S36" s="30"/>
      <c r="T36" s="30"/>
    </row>
    <row r="37" spans="1:20" x14ac:dyDescent="0.25">
      <c r="A37" s="23" t="s">
        <v>55</v>
      </c>
      <c r="B37" s="24">
        <v>28869594</v>
      </c>
      <c r="C37" s="25">
        <v>1378632</v>
      </c>
      <c r="D37" s="26">
        <f t="shared" si="3"/>
        <v>4.7753771667173428</v>
      </c>
      <c r="E37" s="25">
        <v>1346604</v>
      </c>
      <c r="F37" s="26">
        <f t="shared" si="4"/>
        <v>4.6644369158776531</v>
      </c>
      <c r="G37" s="25">
        <v>1379706</v>
      </c>
      <c r="H37" s="26">
        <f t="shared" si="5"/>
        <v>4.7790973437312623</v>
      </c>
      <c r="I37" s="25">
        <v>1328317</v>
      </c>
      <c r="J37" s="26">
        <f t="shared" si="6"/>
        <v>4.6010934549339346</v>
      </c>
      <c r="K37" s="27">
        <v>1257296</v>
      </c>
      <c r="L37" s="28">
        <f t="shared" si="0"/>
        <v>4.3550872242955689</v>
      </c>
      <c r="M37" s="27">
        <v>1140509</v>
      </c>
      <c r="N37" s="28">
        <f t="shared" si="1"/>
        <v>3.9505543444774456</v>
      </c>
      <c r="O37" s="27">
        <v>1012925</v>
      </c>
      <c r="P37" s="26">
        <f t="shared" si="2"/>
        <v>3.5086222549579329</v>
      </c>
      <c r="Q37" s="25">
        <v>8321306</v>
      </c>
      <c r="R37" s="29">
        <v>17165295</v>
      </c>
      <c r="S37" s="30"/>
      <c r="T37" s="30"/>
    </row>
    <row r="38" spans="1:20" x14ac:dyDescent="0.25">
      <c r="A38" s="23" t="s">
        <v>56</v>
      </c>
      <c r="B38" s="24">
        <v>44762096</v>
      </c>
      <c r="C38" s="25">
        <v>2337410</v>
      </c>
      <c r="D38" s="26">
        <f t="shared" si="3"/>
        <v>5.2218510947297911</v>
      </c>
      <c r="E38" s="25">
        <v>2495884</v>
      </c>
      <c r="F38" s="26">
        <f t="shared" si="4"/>
        <v>5.5758872417413157</v>
      </c>
      <c r="G38" s="25">
        <v>2654046</v>
      </c>
      <c r="H38" s="26">
        <f t="shared" si="5"/>
        <v>5.9292263704541455</v>
      </c>
      <c r="I38" s="25">
        <v>2561575</v>
      </c>
      <c r="J38" s="26">
        <f t="shared" si="6"/>
        <v>5.7226431041120147</v>
      </c>
      <c r="K38" s="27">
        <v>2242135</v>
      </c>
      <c r="L38" s="28">
        <f t="shared" si="0"/>
        <v>5.0090035998314288</v>
      </c>
      <c r="M38" s="27">
        <v>2177023</v>
      </c>
      <c r="N38" s="28">
        <f t="shared" si="1"/>
        <v>4.863541242572734</v>
      </c>
      <c r="O38" s="27">
        <v>1991742</v>
      </c>
      <c r="P38" s="26">
        <f t="shared" si="2"/>
        <v>4.449617372698544</v>
      </c>
      <c r="Q38" s="25">
        <v>22007635</v>
      </c>
      <c r="R38" s="29">
        <v>38467450</v>
      </c>
      <c r="S38" s="30"/>
      <c r="T38" s="30"/>
    </row>
    <row r="39" spans="1:20" x14ac:dyDescent="0.25">
      <c r="A39" s="23" t="s">
        <v>57</v>
      </c>
      <c r="B39" s="24">
        <v>21814731</v>
      </c>
      <c r="C39" s="25">
        <v>1050449</v>
      </c>
      <c r="D39" s="26">
        <f t="shared" si="3"/>
        <v>4.8153195196401919</v>
      </c>
      <c r="E39" s="25">
        <v>1063566</v>
      </c>
      <c r="F39" s="26">
        <f t="shared" si="4"/>
        <v>4.875448613141276</v>
      </c>
      <c r="G39" s="25">
        <v>1028842</v>
      </c>
      <c r="H39" s="26">
        <f t="shared" si="5"/>
        <v>4.7162717706672614</v>
      </c>
      <c r="I39" s="25">
        <v>1012949</v>
      </c>
      <c r="J39" s="26">
        <f t="shared" si="6"/>
        <v>4.6434173311603066</v>
      </c>
      <c r="K39" s="27">
        <v>865678</v>
      </c>
      <c r="L39" s="28">
        <f t="shared" si="0"/>
        <v>3.968318472503741</v>
      </c>
      <c r="M39" s="27">
        <v>635379</v>
      </c>
      <c r="N39" s="28">
        <f t="shared" si="1"/>
        <v>2.9126144163776306</v>
      </c>
      <c r="O39" s="27">
        <v>391905</v>
      </c>
      <c r="P39" s="26">
        <f t="shared" si="2"/>
        <v>1.7965153913655867</v>
      </c>
      <c r="Q39" s="25">
        <v>1503057</v>
      </c>
      <c r="R39" s="29">
        <v>7551825</v>
      </c>
      <c r="S39" s="30"/>
      <c r="T39" s="30"/>
    </row>
    <row r="40" spans="1:20" x14ac:dyDescent="0.25">
      <c r="A40" s="23" t="s">
        <v>58</v>
      </c>
      <c r="B40" s="24">
        <v>30521240</v>
      </c>
      <c r="C40" s="25">
        <v>2824706</v>
      </c>
      <c r="D40" s="26">
        <f t="shared" si="3"/>
        <v>9.2548861055448608</v>
      </c>
      <c r="E40" s="25">
        <v>2942213</v>
      </c>
      <c r="F40" s="26">
        <f t="shared" si="4"/>
        <v>9.6398868460128107</v>
      </c>
      <c r="G40" s="25">
        <v>3423633</v>
      </c>
      <c r="H40" s="26">
        <f t="shared" si="5"/>
        <v>11.217214634792033</v>
      </c>
      <c r="I40" s="25">
        <v>3153853</v>
      </c>
      <c r="J40" s="26">
        <f t="shared" si="6"/>
        <v>10.333305593088618</v>
      </c>
      <c r="K40" s="27">
        <v>3037400</v>
      </c>
      <c r="L40" s="28">
        <f t="shared" si="0"/>
        <v>9.9517581854472486</v>
      </c>
      <c r="M40" s="27">
        <v>2995307</v>
      </c>
      <c r="N40" s="28">
        <f t="shared" si="1"/>
        <v>9.8138443916433289</v>
      </c>
      <c r="O40" s="27">
        <v>2991624</v>
      </c>
      <c r="P40" s="26">
        <f t="shared" si="2"/>
        <v>9.8017773851914285</v>
      </c>
      <c r="Q40" s="25">
        <v>28603769</v>
      </c>
      <c r="R40" s="29">
        <v>49972505</v>
      </c>
      <c r="S40" s="30"/>
      <c r="T40" s="30"/>
    </row>
    <row r="41" spans="1:20" x14ac:dyDescent="0.25">
      <c r="A41" s="23" t="s">
        <v>59</v>
      </c>
      <c r="B41" s="24">
        <v>10912333</v>
      </c>
      <c r="C41" s="25">
        <v>934776</v>
      </c>
      <c r="D41" s="26">
        <f t="shared" si="3"/>
        <v>8.5662341865850333</v>
      </c>
      <c r="E41" s="25">
        <v>941002</v>
      </c>
      <c r="F41" s="26">
        <f t="shared" si="4"/>
        <v>8.6232888970671997</v>
      </c>
      <c r="G41" s="25">
        <v>849067</v>
      </c>
      <c r="H41" s="26">
        <f t="shared" si="5"/>
        <v>7.7808017772184916</v>
      </c>
      <c r="I41" s="25">
        <v>789564</v>
      </c>
      <c r="J41" s="26">
        <f t="shared" si="6"/>
        <v>7.2355196638518997</v>
      </c>
      <c r="K41" s="27">
        <v>686875</v>
      </c>
      <c r="L41" s="28">
        <f t="shared" si="0"/>
        <v>6.2944834986249045</v>
      </c>
      <c r="M41" s="27">
        <v>584439</v>
      </c>
      <c r="N41" s="28">
        <f t="shared" si="1"/>
        <v>5.3557658110323434</v>
      </c>
      <c r="O41" s="27">
        <v>431226</v>
      </c>
      <c r="P41" s="26">
        <f t="shared" si="2"/>
        <v>3.9517305786031272</v>
      </c>
      <c r="Q41" s="25">
        <v>3817743</v>
      </c>
      <c r="R41" s="29">
        <v>9034692</v>
      </c>
      <c r="S41" s="30"/>
      <c r="T41" s="30"/>
    </row>
    <row r="42" spans="1:20" x14ac:dyDescent="0.25">
      <c r="A42" s="23" t="s">
        <v>60</v>
      </c>
      <c r="B42" s="24">
        <v>33599926</v>
      </c>
      <c r="C42" s="25">
        <v>3996333</v>
      </c>
      <c r="D42" s="26">
        <f t="shared" si="3"/>
        <v>11.893874409128163</v>
      </c>
      <c r="E42" s="25">
        <v>3870337</v>
      </c>
      <c r="F42" s="26">
        <f t="shared" si="4"/>
        <v>11.51888548802161</v>
      </c>
      <c r="G42" s="25">
        <v>3884904</v>
      </c>
      <c r="H42" s="26">
        <f t="shared" si="5"/>
        <v>11.562239750170878</v>
      </c>
      <c r="I42" s="25">
        <v>3926461</v>
      </c>
      <c r="J42" s="26">
        <f t="shared" si="6"/>
        <v>11.68592157018441</v>
      </c>
      <c r="K42" s="27">
        <v>3751855</v>
      </c>
      <c r="L42" s="28">
        <f t="shared" si="0"/>
        <v>11.166259711405317</v>
      </c>
      <c r="M42" s="27">
        <v>3513716</v>
      </c>
      <c r="N42" s="28">
        <f t="shared" si="1"/>
        <v>10.45751112666141</v>
      </c>
      <c r="O42" s="27">
        <v>3287427</v>
      </c>
      <c r="P42" s="26">
        <f t="shared" si="2"/>
        <v>9.784030476733788</v>
      </c>
      <c r="Q42" s="25">
        <v>29047862</v>
      </c>
      <c r="R42" s="29">
        <v>55278895</v>
      </c>
      <c r="S42" s="30"/>
      <c r="T42" s="30"/>
    </row>
    <row r="43" spans="1:20" x14ac:dyDescent="0.25">
      <c r="A43" s="23" t="s">
        <v>61</v>
      </c>
      <c r="B43" s="24">
        <v>19345010</v>
      </c>
      <c r="C43" s="25">
        <v>1483977</v>
      </c>
      <c r="D43" s="26">
        <f t="shared" si="3"/>
        <v>7.6711100175187301</v>
      </c>
      <c r="E43" s="25">
        <v>1718641</v>
      </c>
      <c r="F43" s="26">
        <f t="shared" si="4"/>
        <v>8.8841566895028734</v>
      </c>
      <c r="G43" s="25">
        <v>1834970</v>
      </c>
      <c r="H43" s="26">
        <f t="shared" si="5"/>
        <v>9.4854952259006318</v>
      </c>
      <c r="I43" s="25">
        <v>1767644</v>
      </c>
      <c r="J43" s="26">
        <f t="shared" si="6"/>
        <v>9.1374674916167002</v>
      </c>
      <c r="K43" s="27">
        <v>1719635</v>
      </c>
      <c r="L43" s="28">
        <f t="shared" si="0"/>
        <v>8.8892949654717146</v>
      </c>
      <c r="M43" s="27">
        <v>1596027</v>
      </c>
      <c r="N43" s="28">
        <f t="shared" si="1"/>
        <v>8.2503291546502169</v>
      </c>
      <c r="O43" s="27">
        <v>1575420</v>
      </c>
      <c r="P43" s="26">
        <f t="shared" si="2"/>
        <v>8.1438055601935595</v>
      </c>
      <c r="Q43" s="25">
        <v>14434027</v>
      </c>
      <c r="R43" s="29">
        <v>26130341</v>
      </c>
      <c r="S43" s="30"/>
      <c r="T43" s="30"/>
    </row>
    <row r="44" spans="1:20" x14ac:dyDescent="0.25">
      <c r="A44" s="23" t="s">
        <v>62</v>
      </c>
      <c r="B44" s="24">
        <v>36706241</v>
      </c>
      <c r="C44" s="25">
        <v>3006396</v>
      </c>
      <c r="D44" s="26">
        <f t="shared" si="3"/>
        <v>8.1904218958296493</v>
      </c>
      <c r="E44" s="25">
        <v>2556524</v>
      </c>
      <c r="F44" s="26">
        <f t="shared" si="4"/>
        <v>6.964821050458422</v>
      </c>
      <c r="G44" s="25">
        <v>2415726</v>
      </c>
      <c r="H44" s="26">
        <f t="shared" si="5"/>
        <v>6.5812405034882211</v>
      </c>
      <c r="I44" s="25">
        <v>2351711</v>
      </c>
      <c r="J44" s="26">
        <f t="shared" si="6"/>
        <v>6.406842367759749</v>
      </c>
      <c r="K44" s="27">
        <v>2270387</v>
      </c>
      <c r="L44" s="28">
        <f t="shared" si="0"/>
        <v>6.1852887632923244</v>
      </c>
      <c r="M44" s="27">
        <v>2043754</v>
      </c>
      <c r="N44" s="28">
        <f t="shared" si="1"/>
        <v>5.5678651485996618</v>
      </c>
      <c r="O44" s="27">
        <v>1782509</v>
      </c>
      <c r="P44" s="26">
        <f t="shared" si="2"/>
        <v>4.8561469424232246</v>
      </c>
      <c r="Q44" s="25">
        <v>8990780</v>
      </c>
      <c r="R44" s="29">
        <v>25417787</v>
      </c>
      <c r="S44" s="30"/>
      <c r="T44" s="30"/>
    </row>
    <row r="45" spans="1:20" x14ac:dyDescent="0.25">
      <c r="A45" s="23" t="s">
        <v>63</v>
      </c>
      <c r="B45" s="24">
        <v>43451148</v>
      </c>
      <c r="C45" s="25">
        <v>5103524</v>
      </c>
      <c r="D45" s="26">
        <f t="shared" si="3"/>
        <v>11.74542960291866</v>
      </c>
      <c r="E45" s="25">
        <v>5005406</v>
      </c>
      <c r="F45" s="26">
        <f t="shared" si="4"/>
        <v>11.519617387324265</v>
      </c>
      <c r="G45" s="25">
        <v>4508482</v>
      </c>
      <c r="H45" s="26">
        <f t="shared" si="5"/>
        <v>10.375979019012339</v>
      </c>
      <c r="I45" s="25">
        <v>4077872</v>
      </c>
      <c r="J45" s="26">
        <f t="shared" si="6"/>
        <v>9.3849580222828628</v>
      </c>
      <c r="K45" s="27">
        <v>3661050</v>
      </c>
      <c r="L45" s="28">
        <f t="shared" si="0"/>
        <v>8.4256692136189351</v>
      </c>
      <c r="M45" s="27">
        <v>3291181</v>
      </c>
      <c r="N45" s="28">
        <f t="shared" si="1"/>
        <v>7.5744396902931079</v>
      </c>
      <c r="O45" s="27">
        <v>2847245</v>
      </c>
      <c r="P45" s="26">
        <f t="shared" si="2"/>
        <v>6.5527497685446647</v>
      </c>
      <c r="Q45" s="25">
        <v>20186297</v>
      </c>
      <c r="R45" s="29">
        <v>48681057</v>
      </c>
      <c r="S45" s="30"/>
      <c r="T45" s="30"/>
    </row>
    <row r="46" spans="1:20" x14ac:dyDescent="0.25">
      <c r="A46" s="23" t="s">
        <v>64</v>
      </c>
      <c r="B46" s="24">
        <v>11266376</v>
      </c>
      <c r="C46" s="25">
        <v>1558809</v>
      </c>
      <c r="D46" s="26">
        <f t="shared" si="3"/>
        <v>13.835939791109404</v>
      </c>
      <c r="E46" s="25">
        <v>1646045</v>
      </c>
      <c r="F46" s="26">
        <f t="shared" si="4"/>
        <v>14.610243790904901</v>
      </c>
      <c r="G46" s="25">
        <v>1533828</v>
      </c>
      <c r="H46" s="26">
        <f t="shared" si="5"/>
        <v>13.614209218652032</v>
      </c>
      <c r="I46" s="25">
        <v>1456672</v>
      </c>
      <c r="J46" s="26">
        <f t="shared" si="6"/>
        <v>12.92937498269186</v>
      </c>
      <c r="K46" s="27">
        <v>1338898</v>
      </c>
      <c r="L46" s="28">
        <f t="shared" si="0"/>
        <v>11.884016652737312</v>
      </c>
      <c r="M46" s="27">
        <v>1289619</v>
      </c>
      <c r="N46" s="28">
        <f t="shared" si="1"/>
        <v>11.446617794399904</v>
      </c>
      <c r="O46" s="27">
        <v>1266486</v>
      </c>
      <c r="P46" s="26">
        <f t="shared" si="2"/>
        <v>11.241290011979007</v>
      </c>
      <c r="Q46" s="25">
        <v>15333395</v>
      </c>
      <c r="R46" s="29">
        <v>25423752</v>
      </c>
      <c r="S46" s="30"/>
      <c r="T46" s="30"/>
    </row>
    <row r="47" spans="1:20" x14ac:dyDescent="0.25">
      <c r="A47" s="23" t="s">
        <v>65</v>
      </c>
      <c r="B47" s="24">
        <v>69885848</v>
      </c>
      <c r="C47" s="25">
        <v>4576750</v>
      </c>
      <c r="D47" s="26">
        <f t="shared" si="3"/>
        <v>6.5488938475784115</v>
      </c>
      <c r="E47" s="25">
        <v>4534265</v>
      </c>
      <c r="F47" s="26">
        <f t="shared" si="4"/>
        <v>6.4881018543267874</v>
      </c>
      <c r="G47" s="25">
        <v>4576231</v>
      </c>
      <c r="H47" s="26">
        <f t="shared" si="5"/>
        <v>6.5481512079527171</v>
      </c>
      <c r="I47" s="25">
        <v>4616912</v>
      </c>
      <c r="J47" s="26">
        <f t="shared" si="6"/>
        <v>6.6063618488252445</v>
      </c>
      <c r="K47" s="27">
        <v>4543838</v>
      </c>
      <c r="L47" s="28">
        <f t="shared" si="0"/>
        <v>6.5017999066134244</v>
      </c>
      <c r="M47" s="27">
        <v>4405156</v>
      </c>
      <c r="N47" s="28">
        <f t="shared" si="1"/>
        <v>6.303359157922789</v>
      </c>
      <c r="O47" s="27">
        <v>4139427</v>
      </c>
      <c r="P47" s="26">
        <f t="shared" si="2"/>
        <v>5.9231262386627979</v>
      </c>
      <c r="Q47" s="25">
        <v>47287182</v>
      </c>
      <c r="R47" s="29">
        <v>78679761</v>
      </c>
      <c r="S47" s="30"/>
      <c r="T47" s="30"/>
    </row>
    <row r="48" spans="1:20" x14ac:dyDescent="0.25">
      <c r="A48" s="23" t="s">
        <v>66</v>
      </c>
      <c r="B48" s="24">
        <v>2730641</v>
      </c>
      <c r="C48" s="25">
        <v>231001</v>
      </c>
      <c r="D48" s="26">
        <f t="shared" si="3"/>
        <v>8.4595887925216093</v>
      </c>
      <c r="E48" s="25">
        <v>235706</v>
      </c>
      <c r="F48" s="26">
        <f t="shared" si="4"/>
        <v>8.6318926581707363</v>
      </c>
      <c r="G48" s="25">
        <v>244960</v>
      </c>
      <c r="H48" s="26">
        <f t="shared" si="5"/>
        <v>8.970787445145664</v>
      </c>
      <c r="I48" s="25">
        <v>246857</v>
      </c>
      <c r="J48" s="26">
        <f t="shared" si="6"/>
        <v>9.0402583129748653</v>
      </c>
      <c r="K48" s="27">
        <v>245076</v>
      </c>
      <c r="L48" s="28">
        <f t="shared" si="0"/>
        <v>8.9750355319501907</v>
      </c>
      <c r="M48" s="27">
        <v>215498</v>
      </c>
      <c r="N48" s="28">
        <f t="shared" si="1"/>
        <v>7.891846639671785</v>
      </c>
      <c r="O48" s="27">
        <v>206630</v>
      </c>
      <c r="P48" s="26">
        <f t="shared" si="2"/>
        <v>7.5670877277533011</v>
      </c>
      <c r="Q48" s="25">
        <v>1487382</v>
      </c>
      <c r="R48" s="29">
        <v>3113110</v>
      </c>
      <c r="S48" s="30"/>
      <c r="T48" s="30"/>
    </row>
    <row r="49" spans="1:20" x14ac:dyDescent="0.25">
      <c r="A49" s="23" t="s">
        <v>67</v>
      </c>
      <c r="B49" s="24">
        <v>12095632</v>
      </c>
      <c r="C49" s="25">
        <v>1546963</v>
      </c>
      <c r="D49" s="26">
        <f t="shared" si="3"/>
        <v>12.789435062177818</v>
      </c>
      <c r="E49" s="25">
        <v>1755099</v>
      </c>
      <c r="F49" s="26">
        <f t="shared" si="4"/>
        <v>14.510188471342383</v>
      </c>
      <c r="G49" s="25">
        <v>1657942</v>
      </c>
      <c r="H49" s="26">
        <f t="shared" si="5"/>
        <v>13.706948094981724</v>
      </c>
      <c r="I49" s="25">
        <v>1577555</v>
      </c>
      <c r="J49" s="26">
        <f t="shared" si="6"/>
        <v>13.042352809675425</v>
      </c>
      <c r="K49" s="27">
        <v>1516061</v>
      </c>
      <c r="L49" s="28">
        <f t="shared" si="0"/>
        <v>12.533954406020289</v>
      </c>
      <c r="M49" s="27">
        <v>1416325</v>
      </c>
      <c r="N49" s="28">
        <f t="shared" si="1"/>
        <v>11.709392283098561</v>
      </c>
      <c r="O49" s="27">
        <v>1346033</v>
      </c>
      <c r="P49" s="26">
        <f t="shared" si="2"/>
        <v>11.128256878185447</v>
      </c>
      <c r="Q49" s="25">
        <v>11764358</v>
      </c>
      <c r="R49" s="29">
        <v>22580336</v>
      </c>
      <c r="S49" s="30"/>
      <c r="T49" s="30"/>
    </row>
    <row r="50" spans="1:20" x14ac:dyDescent="0.25">
      <c r="A50" s="31"/>
      <c r="B50" s="30"/>
      <c r="C50" s="30"/>
      <c r="D50" s="2"/>
      <c r="F50" s="2"/>
      <c r="H50" s="2"/>
      <c r="J50" s="2"/>
      <c r="K50" s="2"/>
      <c r="L50" s="2"/>
      <c r="M50" s="2"/>
      <c r="N50" s="2"/>
      <c r="O50" s="2"/>
      <c r="P50" s="2"/>
      <c r="R50" s="30"/>
    </row>
    <row r="51" spans="1:20" x14ac:dyDescent="0.25">
      <c r="A51" s="31"/>
      <c r="B51" s="30"/>
      <c r="C51" s="30"/>
      <c r="D51" s="2"/>
      <c r="F51" s="2"/>
      <c r="H51" s="2"/>
      <c r="J51" s="2"/>
      <c r="K51" s="2"/>
      <c r="L51" s="2"/>
      <c r="M51" s="2"/>
      <c r="N51" s="2"/>
      <c r="O51" s="2"/>
      <c r="P51" s="2"/>
    </row>
    <row r="52" spans="1:20" x14ac:dyDescent="0.25">
      <c r="A52" s="31"/>
      <c r="B52" s="30"/>
      <c r="C52" s="30"/>
      <c r="D52" s="2"/>
      <c r="F52" s="2"/>
      <c r="H52" s="2"/>
      <c r="J52" s="2"/>
      <c r="K52" s="2"/>
      <c r="L52" s="2"/>
      <c r="M52" s="2"/>
      <c r="N52" s="2"/>
      <c r="O52" s="2"/>
      <c r="P52" s="2"/>
    </row>
    <row r="53" spans="1:20" x14ac:dyDescent="0.25">
      <c r="A53" s="31"/>
      <c r="B53" s="30"/>
      <c r="C53" s="30"/>
      <c r="D53" s="2"/>
      <c r="F53" s="2"/>
      <c r="H53" s="2"/>
      <c r="J53" s="2"/>
      <c r="K53" s="2"/>
      <c r="L53" s="2"/>
      <c r="M53" s="2"/>
      <c r="N53" s="2"/>
      <c r="O53" s="2"/>
      <c r="P53" s="2"/>
    </row>
    <row r="54" spans="1:20" x14ac:dyDescent="0.25">
      <c r="A54" s="31"/>
      <c r="B54" s="30"/>
      <c r="C54" s="30"/>
      <c r="D54" s="2"/>
      <c r="F54" s="2"/>
      <c r="H54" s="2"/>
      <c r="J54" s="2"/>
      <c r="K54" s="2"/>
      <c r="L54" s="2"/>
      <c r="M54" s="2"/>
      <c r="N54" s="2"/>
      <c r="O54" s="2"/>
      <c r="P54" s="2"/>
    </row>
    <row r="55" spans="1:20" x14ac:dyDescent="0.25">
      <c r="A55" s="31"/>
      <c r="B55" s="30"/>
      <c r="C55" s="30"/>
      <c r="D55" s="2"/>
      <c r="F55" s="2"/>
      <c r="H55" s="2"/>
      <c r="J55" s="2"/>
      <c r="K55" s="2"/>
      <c r="L55" s="2"/>
      <c r="M55" s="2"/>
      <c r="N55" s="2"/>
      <c r="O55" s="2"/>
      <c r="P55" s="2"/>
    </row>
    <row r="56" spans="1:20" x14ac:dyDescent="0.25">
      <c r="A56" s="31"/>
      <c r="B56" s="30"/>
      <c r="C56" s="30"/>
      <c r="D56" s="2"/>
      <c r="F56" s="2"/>
      <c r="H56" s="2"/>
      <c r="J56" s="2"/>
      <c r="K56" s="2"/>
      <c r="L56" s="2"/>
      <c r="M56" s="2"/>
      <c r="N56" s="2"/>
      <c r="O56" s="2"/>
      <c r="P56" s="2"/>
    </row>
    <row r="57" spans="1:20" x14ac:dyDescent="0.25">
      <c r="A57" s="31"/>
      <c r="B57" s="30"/>
      <c r="C57" s="30"/>
      <c r="D57" s="2"/>
      <c r="F57" s="2"/>
      <c r="H57" s="2"/>
      <c r="J57" s="2"/>
      <c r="K57" s="2"/>
      <c r="L57" s="2"/>
      <c r="M57" s="2"/>
      <c r="N57" s="2"/>
      <c r="O57" s="2"/>
      <c r="P57" s="2"/>
    </row>
    <row r="58" spans="1:20" x14ac:dyDescent="0.25">
      <c r="A58" s="31"/>
      <c r="B58" s="30"/>
      <c r="C58" s="30"/>
      <c r="D58" s="2"/>
      <c r="F58" s="2"/>
      <c r="H58" s="2"/>
      <c r="J58" s="2"/>
      <c r="K58" s="2"/>
      <c r="L58" s="2"/>
      <c r="M58" s="2"/>
      <c r="N58" s="2"/>
      <c r="O58" s="2"/>
      <c r="P58" s="2"/>
    </row>
    <row r="59" spans="1:20" x14ac:dyDescent="0.25">
      <c r="A59" s="31"/>
      <c r="B59" s="30"/>
      <c r="C59" s="30"/>
      <c r="D59" s="2"/>
      <c r="F59" s="2"/>
      <c r="H59" s="2"/>
      <c r="J59" s="2"/>
      <c r="K59" s="2"/>
      <c r="L59" s="2"/>
      <c r="M59" s="2"/>
      <c r="N59" s="2"/>
      <c r="O59" s="2"/>
      <c r="P59" s="2"/>
    </row>
    <row r="60" spans="1:20" x14ac:dyDescent="0.25">
      <c r="A60" s="31"/>
      <c r="B60" s="30"/>
      <c r="C60" s="30"/>
      <c r="D60" s="2"/>
      <c r="F60" s="2"/>
      <c r="H60" s="2"/>
      <c r="J60" s="2"/>
      <c r="K60" s="2"/>
      <c r="L60" s="2"/>
      <c r="M60" s="2"/>
      <c r="N60" s="2"/>
      <c r="O60" s="2"/>
      <c r="P60" s="2"/>
    </row>
    <row r="61" spans="1:20" x14ac:dyDescent="0.25">
      <c r="A61" s="31"/>
      <c r="B61" s="30"/>
      <c r="C61" s="30"/>
      <c r="D61" s="2"/>
      <c r="F61" s="2"/>
      <c r="H61" s="2"/>
      <c r="J61" s="2"/>
      <c r="K61" s="2"/>
      <c r="L61" s="2"/>
      <c r="M61" s="2"/>
      <c r="N61" s="2"/>
      <c r="O61" s="2"/>
      <c r="P61" s="2"/>
    </row>
    <row r="62" spans="1:20" x14ac:dyDescent="0.25">
      <c r="A62" s="31"/>
      <c r="B62" s="30"/>
      <c r="C62" s="30"/>
      <c r="D62" s="2"/>
      <c r="F62" s="2"/>
      <c r="H62" s="2"/>
      <c r="J62" s="2"/>
      <c r="K62" s="2"/>
      <c r="L62" s="2"/>
      <c r="M62" s="2"/>
      <c r="N62" s="2"/>
      <c r="O62" s="2"/>
      <c r="P62" s="2"/>
    </row>
    <row r="63" spans="1:20" x14ac:dyDescent="0.25">
      <c r="A63" s="31"/>
      <c r="B63" s="30"/>
      <c r="C63" s="30"/>
      <c r="D63" s="2"/>
      <c r="F63" s="2"/>
      <c r="H63" s="2"/>
      <c r="J63" s="2"/>
      <c r="K63" s="2"/>
      <c r="L63" s="2"/>
      <c r="M63" s="2"/>
      <c r="N63" s="2"/>
      <c r="O63" s="2"/>
      <c r="P63" s="2"/>
    </row>
    <row r="64" spans="1:20" x14ac:dyDescent="0.25">
      <c r="A64" s="31"/>
      <c r="B64" s="30"/>
      <c r="C64" s="30"/>
      <c r="D64" s="2"/>
      <c r="F64" s="2"/>
      <c r="H64" s="2"/>
      <c r="J64" s="2"/>
      <c r="K64" s="2"/>
      <c r="L64" s="2"/>
      <c r="M64" s="2"/>
      <c r="N64" s="2"/>
      <c r="O64" s="2"/>
      <c r="P64" s="2"/>
    </row>
    <row r="65" spans="1:16" x14ac:dyDescent="0.25">
      <c r="A65" s="31"/>
      <c r="B65" s="30"/>
      <c r="C65" s="30"/>
      <c r="D65" s="2"/>
      <c r="F65" s="2"/>
      <c r="H65" s="2"/>
      <c r="J65" s="2"/>
      <c r="K65" s="2"/>
      <c r="L65" s="2"/>
      <c r="M65" s="2"/>
      <c r="N65" s="2"/>
      <c r="O65" s="2"/>
      <c r="P65" s="2"/>
    </row>
    <row r="66" spans="1:16" x14ac:dyDescent="0.25">
      <c r="A66" s="31"/>
      <c r="B66" s="30"/>
      <c r="C66" s="30"/>
      <c r="D66" s="2"/>
      <c r="F66" s="2"/>
      <c r="H66" s="2"/>
      <c r="J66" s="2"/>
      <c r="K66" s="2"/>
      <c r="L66" s="2"/>
      <c r="M66" s="2"/>
      <c r="N66" s="2"/>
      <c r="O66" s="2"/>
      <c r="P66" s="2"/>
    </row>
    <row r="67" spans="1:16" x14ac:dyDescent="0.25">
      <c r="A67" s="31"/>
      <c r="B67" s="30"/>
      <c r="C67" s="30"/>
      <c r="D67" s="2"/>
      <c r="F67" s="2"/>
      <c r="H67" s="2"/>
      <c r="J67" s="2"/>
      <c r="K67" s="2"/>
      <c r="L67" s="2"/>
      <c r="M67" s="2"/>
      <c r="N67" s="2"/>
      <c r="O67" s="2"/>
      <c r="P67" s="2"/>
    </row>
    <row r="68" spans="1:16" x14ac:dyDescent="0.25">
      <c r="A68" s="31"/>
      <c r="B68" s="30"/>
      <c r="C68" s="30"/>
      <c r="D68" s="2"/>
      <c r="F68" s="2"/>
      <c r="H68" s="2"/>
      <c r="J68" s="2"/>
      <c r="K68" s="2"/>
      <c r="L68" s="2"/>
      <c r="M68" s="2"/>
      <c r="N68" s="2"/>
      <c r="O68" s="2"/>
      <c r="P68" s="2"/>
    </row>
    <row r="69" spans="1:16" x14ac:dyDescent="0.25">
      <c r="A69" s="31"/>
      <c r="B69" s="30"/>
      <c r="C69" s="30"/>
      <c r="D69" s="2"/>
      <c r="F69" s="2"/>
      <c r="H69" s="2"/>
      <c r="J69" s="2"/>
      <c r="K69" s="2"/>
      <c r="L69" s="2"/>
      <c r="M69" s="2"/>
      <c r="N69" s="2"/>
      <c r="O69" s="2"/>
      <c r="P69" s="2"/>
    </row>
    <row r="70" spans="1:16" x14ac:dyDescent="0.25">
      <c r="A70" s="31"/>
      <c r="B70" s="30"/>
      <c r="C70" s="30"/>
      <c r="D70" s="2"/>
      <c r="F70" s="2"/>
      <c r="H70" s="2"/>
      <c r="J70" s="2"/>
      <c r="K70" s="2"/>
      <c r="L70" s="2"/>
      <c r="M70" s="2"/>
      <c r="N70" s="2"/>
      <c r="O70" s="2"/>
      <c r="P70" s="2"/>
    </row>
    <row r="71" spans="1:16" x14ac:dyDescent="0.25">
      <c r="A71" s="31"/>
      <c r="B71" s="30"/>
      <c r="C71" s="30"/>
      <c r="D71" s="2"/>
      <c r="F71" s="2"/>
      <c r="H71" s="2"/>
      <c r="J71" s="2"/>
      <c r="K71" s="2"/>
      <c r="L71" s="2"/>
      <c r="M71" s="2"/>
      <c r="N71" s="2"/>
      <c r="O71" s="2"/>
      <c r="P71" s="2"/>
    </row>
    <row r="72" spans="1:16" x14ac:dyDescent="0.25">
      <c r="A72" s="31"/>
      <c r="B72" s="30"/>
      <c r="C72" s="30"/>
      <c r="D72" s="2"/>
      <c r="F72" s="2"/>
      <c r="H72" s="2"/>
      <c r="J72" s="2"/>
      <c r="K72" s="2"/>
      <c r="L72" s="2"/>
      <c r="M72" s="2"/>
      <c r="N72" s="2"/>
      <c r="O72" s="2"/>
      <c r="P72" s="2"/>
    </row>
    <row r="73" spans="1:16" s="32" customFormat="1" x14ac:dyDescent="0.25">
      <c r="A73" s="31"/>
      <c r="B73" s="30"/>
      <c r="C73" s="30"/>
    </row>
    <row r="74" spans="1:16" x14ac:dyDescent="0.25">
      <c r="A74" s="31"/>
      <c r="B74" s="30"/>
      <c r="C74" s="30"/>
      <c r="D74" s="2"/>
      <c r="F74" s="2"/>
      <c r="H74" s="2"/>
      <c r="J74" s="2"/>
      <c r="K74" s="2"/>
      <c r="L74" s="2"/>
      <c r="M74" s="2"/>
      <c r="N74" s="2"/>
      <c r="O74" s="2"/>
      <c r="P74" s="2"/>
    </row>
    <row r="75" spans="1:16" x14ac:dyDescent="0.25">
      <c r="A75" s="31"/>
      <c r="B75" s="30"/>
      <c r="C75" s="30"/>
      <c r="D75" s="2"/>
      <c r="F75" s="2"/>
      <c r="H75" s="2"/>
      <c r="J75" s="2"/>
      <c r="K75" s="2"/>
      <c r="L75" s="2"/>
      <c r="M75" s="2"/>
      <c r="N75" s="2"/>
      <c r="O75" s="2"/>
      <c r="P75" s="2"/>
    </row>
    <row r="76" spans="1:16" x14ac:dyDescent="0.25">
      <c r="A76" s="31"/>
      <c r="B76" s="30"/>
      <c r="C76" s="30"/>
      <c r="D76" s="2"/>
      <c r="F76" s="2"/>
      <c r="H76" s="2"/>
      <c r="J76" s="2"/>
      <c r="K76" s="2"/>
      <c r="L76" s="2"/>
      <c r="M76" s="2"/>
      <c r="N76" s="2"/>
      <c r="O76" s="2"/>
      <c r="P76" s="2"/>
    </row>
    <row r="77" spans="1:16" x14ac:dyDescent="0.25">
      <c r="A77" s="31"/>
      <c r="B77" s="30"/>
      <c r="C77" s="30"/>
      <c r="D77" s="2"/>
      <c r="F77" s="2"/>
      <c r="H77" s="2"/>
      <c r="J77" s="2"/>
      <c r="K77" s="2"/>
      <c r="L77" s="2"/>
      <c r="M77" s="2"/>
      <c r="N77" s="2"/>
      <c r="O77" s="2"/>
      <c r="P77" s="2"/>
    </row>
    <row r="78" spans="1:16" x14ac:dyDescent="0.25">
      <c r="A78" s="31"/>
      <c r="B78" s="30"/>
      <c r="C78" s="30"/>
      <c r="D78" s="2"/>
      <c r="F78" s="2"/>
      <c r="H78" s="2"/>
      <c r="J78" s="2"/>
      <c r="K78" s="2"/>
      <c r="L78" s="2"/>
      <c r="M78" s="2"/>
      <c r="N78" s="2"/>
      <c r="O78" s="2"/>
      <c r="P78" s="2"/>
    </row>
    <row r="79" spans="1:16" x14ac:dyDescent="0.25">
      <c r="A79" s="31"/>
      <c r="B79" s="30"/>
      <c r="C79" s="30"/>
      <c r="D79" s="2"/>
      <c r="F79" s="2"/>
      <c r="H79" s="2"/>
      <c r="J79" s="2"/>
      <c r="K79" s="2"/>
      <c r="L79" s="2"/>
      <c r="M79" s="2"/>
      <c r="N79" s="2"/>
      <c r="O79" s="2"/>
      <c r="P79" s="2"/>
    </row>
    <row r="80" spans="1:16" x14ac:dyDescent="0.25">
      <c r="A80" s="31"/>
      <c r="B80" s="30"/>
      <c r="C80" s="30"/>
      <c r="D80" s="2"/>
      <c r="F80" s="2"/>
      <c r="H80" s="2"/>
      <c r="J80" s="2"/>
      <c r="K80" s="2"/>
      <c r="L80" s="2"/>
      <c r="M80" s="2"/>
      <c r="N80" s="2"/>
      <c r="O80" s="2"/>
      <c r="P80" s="2"/>
    </row>
    <row r="81" spans="1:16" x14ac:dyDescent="0.25">
      <c r="A81" s="31"/>
      <c r="B81" s="30"/>
      <c r="C81" s="30"/>
      <c r="D81" s="2"/>
      <c r="F81" s="2"/>
      <c r="H81" s="2"/>
      <c r="J81" s="2"/>
      <c r="K81" s="2"/>
      <c r="L81" s="2"/>
      <c r="M81" s="2"/>
      <c r="N81" s="2"/>
      <c r="O81" s="2"/>
      <c r="P81" s="2"/>
    </row>
    <row r="82" spans="1:16" x14ac:dyDescent="0.25">
      <c r="A82" s="31"/>
      <c r="B82" s="30"/>
      <c r="C82" s="30"/>
      <c r="D82" s="2"/>
      <c r="F82" s="2"/>
      <c r="H82" s="2"/>
      <c r="J82" s="2"/>
      <c r="K82" s="2"/>
      <c r="L82" s="2"/>
      <c r="M82" s="2"/>
      <c r="N82" s="2"/>
      <c r="O82" s="2"/>
      <c r="P82" s="2"/>
    </row>
    <row r="83" spans="1:16" x14ac:dyDescent="0.25">
      <c r="A83" s="31"/>
      <c r="B83" s="30"/>
      <c r="C83" s="30"/>
      <c r="D83" s="2"/>
      <c r="F83" s="2"/>
      <c r="H83" s="2"/>
      <c r="J83" s="2"/>
      <c r="K83" s="2"/>
      <c r="L83" s="2"/>
      <c r="M83" s="2"/>
      <c r="N83" s="2"/>
      <c r="O83" s="2"/>
      <c r="P83" s="2"/>
    </row>
    <row r="84" spans="1:16" x14ac:dyDescent="0.25">
      <c r="A84" s="31"/>
      <c r="B84" s="30"/>
      <c r="C84" s="30"/>
      <c r="D84" s="2"/>
      <c r="F84" s="2"/>
      <c r="H84" s="2"/>
      <c r="J84" s="2"/>
      <c r="K84" s="2"/>
      <c r="L84" s="2"/>
      <c r="M84" s="2"/>
      <c r="N84" s="2"/>
      <c r="O84" s="2"/>
      <c r="P84" s="2"/>
    </row>
    <row r="85" spans="1:16" x14ac:dyDescent="0.25">
      <c r="A85" s="31"/>
      <c r="B85" s="30"/>
      <c r="C85" s="30"/>
      <c r="D85" s="2"/>
      <c r="F85" s="2"/>
      <c r="H85" s="2"/>
      <c r="J85" s="2"/>
      <c r="K85" s="2"/>
      <c r="L85" s="2"/>
      <c r="M85" s="2"/>
      <c r="N85" s="2"/>
      <c r="O85" s="2"/>
      <c r="P85" s="2"/>
    </row>
    <row r="86" spans="1:16" x14ac:dyDescent="0.25">
      <c r="A86" s="31"/>
      <c r="B86" s="30"/>
      <c r="C86" s="30"/>
      <c r="D86" s="2"/>
      <c r="F86" s="2"/>
      <c r="H86" s="2"/>
      <c r="J86" s="2"/>
      <c r="K86" s="2"/>
      <c r="L86" s="2"/>
      <c r="M86" s="2"/>
      <c r="N86" s="2"/>
      <c r="O86" s="2"/>
      <c r="P86" s="2"/>
    </row>
    <row r="87" spans="1:16" x14ac:dyDescent="0.25">
      <c r="A87" s="31"/>
      <c r="B87" s="30"/>
      <c r="C87" s="30"/>
      <c r="D87" s="2"/>
      <c r="F87" s="2"/>
      <c r="H87" s="2"/>
      <c r="J87" s="2"/>
      <c r="K87" s="2"/>
      <c r="L87" s="2"/>
      <c r="M87" s="2"/>
      <c r="N87" s="2"/>
      <c r="O87" s="2"/>
      <c r="P87" s="2"/>
    </row>
    <row r="88" spans="1:16" x14ac:dyDescent="0.25">
      <c r="A88" s="31"/>
      <c r="B88" s="30"/>
      <c r="C88" s="30"/>
      <c r="D88" s="2"/>
      <c r="F88" s="2"/>
      <c r="H88" s="2"/>
      <c r="J88" s="2"/>
      <c r="K88" s="2"/>
      <c r="L88" s="2"/>
      <c r="M88" s="2"/>
      <c r="N88" s="2"/>
      <c r="O88" s="2"/>
      <c r="P88" s="2"/>
    </row>
    <row r="89" spans="1:16" x14ac:dyDescent="0.25">
      <c r="A89" s="31"/>
      <c r="B89" s="30"/>
      <c r="C89" s="30"/>
      <c r="D89" s="2"/>
      <c r="F89" s="2"/>
      <c r="H89" s="2"/>
      <c r="J89" s="2"/>
      <c r="K89" s="2"/>
      <c r="L89" s="2"/>
      <c r="M89" s="2"/>
      <c r="N89" s="2"/>
      <c r="O89" s="2"/>
      <c r="P89" s="2"/>
    </row>
    <row r="90" spans="1:16" x14ac:dyDescent="0.25">
      <c r="A90" s="31"/>
      <c r="B90" s="30"/>
      <c r="C90" s="30"/>
      <c r="D90" s="2"/>
      <c r="F90" s="2"/>
      <c r="H90" s="2"/>
      <c r="J90" s="2"/>
      <c r="K90" s="2"/>
      <c r="L90" s="2"/>
      <c r="M90" s="2"/>
      <c r="N90" s="2"/>
      <c r="O90" s="2"/>
      <c r="P90" s="2"/>
    </row>
    <row r="91" spans="1:16" x14ac:dyDescent="0.25">
      <c r="A91" s="31"/>
      <c r="B91" s="30"/>
      <c r="C91" s="30"/>
      <c r="D91" s="2"/>
      <c r="F91" s="2"/>
      <c r="H91" s="2"/>
      <c r="J91" s="2"/>
      <c r="K91" s="2"/>
      <c r="L91" s="2"/>
      <c r="M91" s="2"/>
      <c r="N91" s="2"/>
      <c r="O91" s="2"/>
      <c r="P91" s="2"/>
    </row>
    <row r="92" spans="1:16" x14ac:dyDescent="0.25">
      <c r="A92" s="31"/>
      <c r="B92" s="30"/>
      <c r="C92" s="30"/>
      <c r="D92" s="2"/>
      <c r="F92" s="2"/>
      <c r="H92" s="2"/>
      <c r="J92" s="2"/>
      <c r="K92" s="2"/>
      <c r="L92" s="2"/>
      <c r="M92" s="2"/>
      <c r="N92" s="2"/>
      <c r="O92" s="2"/>
      <c r="P92" s="2"/>
    </row>
    <row r="93" spans="1:16" x14ac:dyDescent="0.25">
      <c r="A93" s="31"/>
      <c r="B93" s="30"/>
      <c r="C93" s="30"/>
      <c r="D93" s="2"/>
      <c r="F93" s="2"/>
      <c r="H93" s="2"/>
      <c r="J93" s="2"/>
      <c r="K93" s="2"/>
      <c r="L93" s="2"/>
      <c r="M93" s="2"/>
      <c r="N93" s="2"/>
      <c r="O93" s="2"/>
      <c r="P93" s="2"/>
    </row>
    <row r="94" spans="1:16" x14ac:dyDescent="0.25">
      <c r="A94" s="31"/>
      <c r="B94" s="30"/>
      <c r="C94" s="30"/>
      <c r="D94" s="2"/>
      <c r="F94" s="2"/>
      <c r="H94" s="2"/>
      <c r="J94" s="2"/>
      <c r="K94" s="2"/>
      <c r="L94" s="2"/>
      <c r="M94" s="2"/>
      <c r="N94" s="2"/>
      <c r="O94" s="2"/>
      <c r="P94" s="2"/>
    </row>
    <row r="95" spans="1:16" x14ac:dyDescent="0.25">
      <c r="A95" s="31"/>
      <c r="B95" s="30"/>
      <c r="C95" s="30"/>
      <c r="D95" s="2"/>
      <c r="F95" s="2"/>
      <c r="H95" s="2"/>
      <c r="J95" s="2"/>
      <c r="K95" s="2"/>
      <c r="L95" s="2"/>
      <c r="M95" s="2"/>
      <c r="N95" s="2"/>
      <c r="O95" s="2"/>
      <c r="P95" s="2"/>
    </row>
    <row r="96" spans="1:16" x14ac:dyDescent="0.25">
      <c r="A96" s="31"/>
      <c r="B96" s="30"/>
      <c r="C96" s="30"/>
      <c r="D96" s="2"/>
      <c r="F96" s="2"/>
      <c r="H96" s="2"/>
      <c r="J96" s="2"/>
      <c r="K96" s="2"/>
      <c r="L96" s="2"/>
      <c r="M96" s="2"/>
      <c r="N96" s="2"/>
      <c r="O96" s="2"/>
      <c r="P96" s="2"/>
    </row>
    <row r="97" spans="1:16" x14ac:dyDescent="0.25">
      <c r="A97" s="31"/>
      <c r="B97" s="30"/>
      <c r="C97" s="30"/>
      <c r="D97" s="2"/>
      <c r="F97" s="2"/>
      <c r="H97" s="2"/>
      <c r="J97" s="2"/>
      <c r="K97" s="2"/>
      <c r="L97" s="2"/>
      <c r="M97" s="2"/>
      <c r="N97" s="2"/>
      <c r="O97" s="2"/>
      <c r="P97" s="2"/>
    </row>
    <row r="98" spans="1:16" x14ac:dyDescent="0.25">
      <c r="A98" s="31"/>
      <c r="B98" s="30"/>
      <c r="C98" s="30"/>
      <c r="D98" s="2"/>
      <c r="F98" s="2"/>
      <c r="H98" s="2"/>
      <c r="J98" s="2"/>
      <c r="K98" s="2"/>
      <c r="L98" s="2"/>
      <c r="M98" s="2"/>
      <c r="N98" s="2"/>
      <c r="O98" s="2"/>
      <c r="P98" s="2"/>
    </row>
    <row r="99" spans="1:16" x14ac:dyDescent="0.25">
      <c r="A99" s="31"/>
      <c r="B99" s="30"/>
      <c r="C99" s="30"/>
      <c r="D99" s="2"/>
      <c r="F99" s="2"/>
      <c r="H99" s="2"/>
      <c r="J99" s="2"/>
      <c r="K99" s="2"/>
      <c r="L99" s="2"/>
      <c r="M99" s="2"/>
      <c r="N99" s="2"/>
      <c r="O99" s="2"/>
      <c r="P99" s="2"/>
    </row>
    <row r="100" spans="1:16" x14ac:dyDescent="0.25">
      <c r="A100" s="31"/>
      <c r="B100" s="30"/>
      <c r="C100" s="30"/>
      <c r="D100" s="2"/>
      <c r="F100" s="2"/>
      <c r="H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31"/>
      <c r="B101" s="30"/>
      <c r="C101" s="30"/>
      <c r="D101" s="2"/>
      <c r="F101" s="2"/>
      <c r="H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31"/>
      <c r="B102" s="30"/>
      <c r="C102" s="30"/>
      <c r="D102" s="2"/>
      <c r="F102" s="2"/>
      <c r="H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31"/>
      <c r="B103" s="30"/>
      <c r="C103" s="30"/>
      <c r="D103" s="2"/>
      <c r="F103" s="2"/>
      <c r="H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31"/>
      <c r="B104" s="30"/>
      <c r="C104" s="30"/>
      <c r="D104" s="2"/>
      <c r="F104" s="2"/>
      <c r="H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31"/>
      <c r="B105" s="30"/>
      <c r="C105" s="30"/>
      <c r="D105" s="2"/>
      <c r="F105" s="2"/>
      <c r="H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31"/>
      <c r="B106" s="30"/>
      <c r="C106" s="30"/>
      <c r="D106" s="2"/>
      <c r="F106" s="2"/>
      <c r="H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31"/>
      <c r="B107" s="30"/>
      <c r="C107" s="30"/>
      <c r="D107" s="2"/>
      <c r="F107" s="2"/>
      <c r="H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31"/>
      <c r="B108" s="30"/>
      <c r="C108" s="30"/>
      <c r="D108" s="2"/>
      <c r="F108" s="2"/>
      <c r="H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31"/>
      <c r="B109" s="30"/>
      <c r="C109" s="30"/>
      <c r="D109" s="2"/>
      <c r="F109" s="2"/>
      <c r="H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31"/>
      <c r="B110" s="30"/>
      <c r="C110" s="30"/>
      <c r="D110" s="2"/>
      <c r="F110" s="2"/>
      <c r="H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31"/>
      <c r="B111" s="30"/>
      <c r="C111" s="30"/>
      <c r="D111" s="2"/>
      <c r="F111" s="2"/>
      <c r="H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31"/>
      <c r="B112" s="30"/>
      <c r="C112" s="30"/>
      <c r="D112" s="2"/>
      <c r="F112" s="2"/>
      <c r="H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31"/>
      <c r="B113" s="30"/>
      <c r="C113" s="30"/>
      <c r="D113" s="2"/>
      <c r="F113" s="2"/>
      <c r="H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31"/>
      <c r="B114" s="30"/>
      <c r="C114" s="30"/>
      <c r="D114" s="2"/>
      <c r="F114" s="2"/>
      <c r="H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31"/>
      <c r="B115" s="30"/>
      <c r="C115" s="30"/>
      <c r="D115" s="2"/>
      <c r="F115" s="2"/>
      <c r="H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31"/>
      <c r="B116" s="30"/>
      <c r="C116" s="30"/>
      <c r="D116" s="2"/>
      <c r="F116" s="2"/>
      <c r="H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31"/>
      <c r="B117" s="30"/>
      <c r="C117" s="30"/>
      <c r="D117" s="2"/>
      <c r="F117" s="2"/>
      <c r="H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31"/>
      <c r="B118" s="30"/>
      <c r="C118" s="30"/>
      <c r="D118" s="2"/>
      <c r="F118" s="2"/>
      <c r="H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31"/>
      <c r="B119" s="30"/>
      <c r="C119" s="30"/>
      <c r="D119" s="2"/>
      <c r="F119" s="2"/>
      <c r="H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31"/>
      <c r="B120" s="30"/>
      <c r="C120" s="30"/>
      <c r="D120" s="2"/>
      <c r="F120" s="2"/>
      <c r="H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31"/>
      <c r="B121" s="30"/>
      <c r="C121" s="30"/>
      <c r="D121" s="2"/>
      <c r="F121" s="2"/>
      <c r="H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31"/>
      <c r="B122" s="30"/>
      <c r="C122" s="30"/>
      <c r="D122" s="2"/>
      <c r="F122" s="2"/>
      <c r="H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31"/>
      <c r="B123" s="30"/>
      <c r="C123" s="30"/>
      <c r="D123" s="2"/>
      <c r="F123" s="2"/>
      <c r="H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31"/>
      <c r="B124" s="30"/>
      <c r="C124" s="30"/>
      <c r="D124" s="2"/>
      <c r="F124" s="2"/>
      <c r="H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31"/>
      <c r="B125" s="30"/>
      <c r="C125" s="30"/>
      <c r="D125" s="2"/>
      <c r="F125" s="2"/>
      <c r="H125" s="2"/>
      <c r="J125" s="2"/>
      <c r="K125" s="2"/>
      <c r="L125" s="2"/>
      <c r="M125" s="2"/>
      <c r="N125" s="2"/>
      <c r="O125" s="2"/>
      <c r="P125" s="2"/>
    </row>
    <row r="126" spans="1:16" x14ac:dyDescent="0.25">
      <c r="B126" s="33"/>
    </row>
    <row r="127" spans="1:16" x14ac:dyDescent="0.25">
      <c r="B127" s="30"/>
    </row>
    <row r="128" spans="1:16" x14ac:dyDescent="0.25">
      <c r="A128" s="34"/>
      <c r="B128" s="35"/>
    </row>
    <row r="129" spans="18:18" s="2" customFormat="1" x14ac:dyDescent="0.25">
      <c r="R129" s="30"/>
    </row>
  </sheetData>
  <mergeCells count="12">
    <mergeCell ref="Q3:Q4"/>
    <mergeCell ref="R3:R4"/>
    <mergeCell ref="A1:R1"/>
    <mergeCell ref="A3:A4"/>
    <mergeCell ref="B3:B4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2022-09-14T09:09:50Z</dcterms:created>
  <dcterms:modified xsi:type="dcterms:W3CDTF">2022-09-14T09:10:51Z</dcterms:modified>
</cp:coreProperties>
</file>