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tu bāzes\2022\11_Novembris_2022\Mājas lapai\"/>
    </mc:Choice>
  </mc:AlternateContent>
  <xr:revisionPtr revIDLastSave="0" documentId="13_ncr:1_{38A4955D-9721-4051-BC04-6F1BE851854F}" xr6:coauthVersionLast="47" xr6:coauthVersionMax="47" xr10:uidLastSave="{00000000-0000-0000-0000-000000000000}"/>
  <bookViews>
    <workbookView xWindow="-103" yWindow="-103" windowWidth="16663" windowHeight="8863" xr2:uid="{F0FC9A18-E82E-417D-B71A-97B1E112BD56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" i="1" l="1"/>
  <c r="N49" i="1"/>
  <c r="L49" i="1"/>
  <c r="J49" i="1"/>
  <c r="H49" i="1"/>
  <c r="F49" i="1"/>
  <c r="D49" i="1"/>
  <c r="P48" i="1"/>
  <c r="N48" i="1"/>
  <c r="L48" i="1"/>
  <c r="J48" i="1"/>
  <c r="H48" i="1"/>
  <c r="F48" i="1"/>
  <c r="D48" i="1"/>
  <c r="P47" i="1"/>
  <c r="N47" i="1"/>
  <c r="L47" i="1"/>
  <c r="J47" i="1"/>
  <c r="H47" i="1"/>
  <c r="F47" i="1"/>
  <c r="D47" i="1"/>
  <c r="P46" i="1"/>
  <c r="N46" i="1"/>
  <c r="L46" i="1"/>
  <c r="J46" i="1"/>
  <c r="H46" i="1"/>
  <c r="F46" i="1"/>
  <c r="D46" i="1"/>
  <c r="P45" i="1"/>
  <c r="N45" i="1"/>
  <c r="L45" i="1"/>
  <c r="J45" i="1"/>
  <c r="H45" i="1"/>
  <c r="F45" i="1"/>
  <c r="D45" i="1"/>
  <c r="P44" i="1"/>
  <c r="N44" i="1"/>
  <c r="L44" i="1"/>
  <c r="J44" i="1"/>
  <c r="H44" i="1"/>
  <c r="F44" i="1"/>
  <c r="D44" i="1"/>
  <c r="P43" i="1"/>
  <c r="N43" i="1"/>
  <c r="L43" i="1"/>
  <c r="J43" i="1"/>
  <c r="H43" i="1"/>
  <c r="F43" i="1"/>
  <c r="D43" i="1"/>
  <c r="P42" i="1"/>
  <c r="N42" i="1"/>
  <c r="L42" i="1"/>
  <c r="J42" i="1"/>
  <c r="H42" i="1"/>
  <c r="F42" i="1"/>
  <c r="D42" i="1"/>
  <c r="P41" i="1"/>
  <c r="N41" i="1"/>
  <c r="L41" i="1"/>
  <c r="J41" i="1"/>
  <c r="H41" i="1"/>
  <c r="F41" i="1"/>
  <c r="D41" i="1"/>
  <c r="P40" i="1"/>
  <c r="N40" i="1"/>
  <c r="L40" i="1"/>
  <c r="J40" i="1"/>
  <c r="H40" i="1"/>
  <c r="F40" i="1"/>
  <c r="D40" i="1"/>
  <c r="P39" i="1"/>
  <c r="N39" i="1"/>
  <c r="L39" i="1"/>
  <c r="J39" i="1"/>
  <c r="H39" i="1"/>
  <c r="F39" i="1"/>
  <c r="D39" i="1"/>
  <c r="P38" i="1"/>
  <c r="N38" i="1"/>
  <c r="L38" i="1"/>
  <c r="J38" i="1"/>
  <c r="H38" i="1"/>
  <c r="F38" i="1"/>
  <c r="D38" i="1"/>
  <c r="P37" i="1"/>
  <c r="N37" i="1"/>
  <c r="L37" i="1"/>
  <c r="J37" i="1"/>
  <c r="H37" i="1"/>
  <c r="F37" i="1"/>
  <c r="D37" i="1"/>
  <c r="P36" i="1"/>
  <c r="N36" i="1"/>
  <c r="L36" i="1"/>
  <c r="J36" i="1"/>
  <c r="H36" i="1"/>
  <c r="F36" i="1"/>
  <c r="D36" i="1"/>
  <c r="P35" i="1"/>
  <c r="N35" i="1"/>
  <c r="L35" i="1"/>
  <c r="J35" i="1"/>
  <c r="H35" i="1"/>
  <c r="F35" i="1"/>
  <c r="D35" i="1"/>
  <c r="P34" i="1"/>
  <c r="N34" i="1"/>
  <c r="L34" i="1"/>
  <c r="J34" i="1"/>
  <c r="H34" i="1"/>
  <c r="F34" i="1"/>
  <c r="D34" i="1"/>
  <c r="P33" i="1"/>
  <c r="N33" i="1"/>
  <c r="L33" i="1"/>
  <c r="J33" i="1"/>
  <c r="H33" i="1"/>
  <c r="F33" i="1"/>
  <c r="D33" i="1"/>
  <c r="P32" i="1"/>
  <c r="N32" i="1"/>
  <c r="L32" i="1"/>
  <c r="J32" i="1"/>
  <c r="H32" i="1"/>
  <c r="F32" i="1"/>
  <c r="D32" i="1"/>
  <c r="P31" i="1"/>
  <c r="N31" i="1"/>
  <c r="L31" i="1"/>
  <c r="J31" i="1"/>
  <c r="H31" i="1"/>
  <c r="F31" i="1"/>
  <c r="D31" i="1"/>
  <c r="P30" i="1"/>
  <c r="N30" i="1"/>
  <c r="L30" i="1"/>
  <c r="J30" i="1"/>
  <c r="H30" i="1"/>
  <c r="F30" i="1"/>
  <c r="D30" i="1"/>
  <c r="P29" i="1"/>
  <c r="N29" i="1"/>
  <c r="L29" i="1"/>
  <c r="J29" i="1"/>
  <c r="H29" i="1"/>
  <c r="F29" i="1"/>
  <c r="D29" i="1"/>
  <c r="P28" i="1"/>
  <c r="N28" i="1"/>
  <c r="L28" i="1"/>
  <c r="J28" i="1"/>
  <c r="H28" i="1"/>
  <c r="F28" i="1"/>
  <c r="D28" i="1"/>
  <c r="P27" i="1"/>
  <c r="N27" i="1"/>
  <c r="L27" i="1"/>
  <c r="J27" i="1"/>
  <c r="H27" i="1"/>
  <c r="F27" i="1"/>
  <c r="D27" i="1"/>
  <c r="P26" i="1"/>
  <c r="N26" i="1"/>
  <c r="L26" i="1"/>
  <c r="J26" i="1"/>
  <c r="H26" i="1"/>
  <c r="F26" i="1"/>
  <c r="D26" i="1"/>
  <c r="P25" i="1"/>
  <c r="N25" i="1"/>
  <c r="L25" i="1"/>
  <c r="J25" i="1"/>
  <c r="H25" i="1"/>
  <c r="F25" i="1"/>
  <c r="D25" i="1"/>
  <c r="P24" i="1"/>
  <c r="N24" i="1"/>
  <c r="L24" i="1"/>
  <c r="J24" i="1"/>
  <c r="H24" i="1"/>
  <c r="F24" i="1"/>
  <c r="D24" i="1"/>
  <c r="P23" i="1"/>
  <c r="N23" i="1"/>
  <c r="L23" i="1"/>
  <c r="J23" i="1"/>
  <c r="H23" i="1"/>
  <c r="F23" i="1"/>
  <c r="D23" i="1"/>
  <c r="P22" i="1"/>
  <c r="N22" i="1"/>
  <c r="L22" i="1"/>
  <c r="J22" i="1"/>
  <c r="H22" i="1"/>
  <c r="F22" i="1"/>
  <c r="D22" i="1"/>
  <c r="P21" i="1"/>
  <c r="N21" i="1"/>
  <c r="L21" i="1"/>
  <c r="J21" i="1"/>
  <c r="H21" i="1"/>
  <c r="F21" i="1"/>
  <c r="D21" i="1"/>
  <c r="P20" i="1"/>
  <c r="N20" i="1"/>
  <c r="L20" i="1"/>
  <c r="J20" i="1"/>
  <c r="H20" i="1"/>
  <c r="F20" i="1"/>
  <c r="D20" i="1"/>
  <c r="P19" i="1"/>
  <c r="N19" i="1"/>
  <c r="L19" i="1"/>
  <c r="J19" i="1"/>
  <c r="H19" i="1"/>
  <c r="F19" i="1"/>
  <c r="D19" i="1"/>
  <c r="P18" i="1"/>
  <c r="N18" i="1"/>
  <c r="L18" i="1"/>
  <c r="J18" i="1"/>
  <c r="H18" i="1"/>
  <c r="F18" i="1"/>
  <c r="D18" i="1"/>
  <c r="P17" i="1"/>
  <c r="N17" i="1"/>
  <c r="L17" i="1"/>
  <c r="J17" i="1"/>
  <c r="H17" i="1"/>
  <c r="F17" i="1"/>
  <c r="D17" i="1"/>
  <c r="P16" i="1"/>
  <c r="N16" i="1"/>
  <c r="L16" i="1"/>
  <c r="J16" i="1"/>
  <c r="H16" i="1"/>
  <c r="F16" i="1"/>
  <c r="D16" i="1"/>
  <c r="P15" i="1"/>
  <c r="N15" i="1"/>
  <c r="L15" i="1"/>
  <c r="J15" i="1"/>
  <c r="H15" i="1"/>
  <c r="F15" i="1"/>
  <c r="D15" i="1"/>
  <c r="P14" i="1"/>
  <c r="N14" i="1"/>
  <c r="L14" i="1"/>
  <c r="J14" i="1"/>
  <c r="H14" i="1"/>
  <c r="F14" i="1"/>
  <c r="D14" i="1"/>
  <c r="P13" i="1"/>
  <c r="N13" i="1"/>
  <c r="L13" i="1"/>
  <c r="J13" i="1"/>
  <c r="H13" i="1"/>
  <c r="F13" i="1"/>
  <c r="D13" i="1"/>
  <c r="P12" i="1"/>
  <c r="N12" i="1"/>
  <c r="L12" i="1"/>
  <c r="J12" i="1"/>
  <c r="H12" i="1"/>
  <c r="F12" i="1"/>
  <c r="D12" i="1"/>
  <c r="P11" i="1"/>
  <c r="N11" i="1"/>
  <c r="L11" i="1"/>
  <c r="J11" i="1"/>
  <c r="H11" i="1"/>
  <c r="F11" i="1"/>
  <c r="D11" i="1"/>
  <c r="P10" i="1"/>
  <c r="N10" i="1"/>
  <c r="L10" i="1"/>
  <c r="J10" i="1"/>
  <c r="H10" i="1"/>
  <c r="F10" i="1"/>
  <c r="D10" i="1"/>
  <c r="P9" i="1"/>
  <c r="N9" i="1"/>
  <c r="L9" i="1"/>
  <c r="J9" i="1"/>
  <c r="H9" i="1"/>
  <c r="F9" i="1"/>
  <c r="D9" i="1"/>
  <c r="P8" i="1"/>
  <c r="N8" i="1"/>
  <c r="L8" i="1"/>
  <c r="J8" i="1"/>
  <c r="H8" i="1"/>
  <c r="F8" i="1"/>
  <c r="D8" i="1"/>
  <c r="P7" i="1"/>
  <c r="N7" i="1"/>
  <c r="L7" i="1"/>
  <c r="J7" i="1"/>
  <c r="H7" i="1"/>
  <c r="F7" i="1"/>
  <c r="D7" i="1"/>
  <c r="Q6" i="1"/>
  <c r="R6" i="1" s="1"/>
  <c r="P6" i="1"/>
  <c r="O6" i="1"/>
  <c r="M6" i="1"/>
  <c r="N6" i="1" s="1"/>
  <c r="L6" i="1"/>
  <c r="K6" i="1"/>
  <c r="I6" i="1"/>
  <c r="J6" i="1" s="1"/>
  <c r="H6" i="1"/>
  <c r="G6" i="1"/>
  <c r="E6" i="1"/>
  <c r="F6" i="1" s="1"/>
  <c r="D6" i="1"/>
  <c r="C6" i="1"/>
  <c r="B6" i="1"/>
</calcChain>
</file>

<file path=xl/sharedStrings.xml><?xml version="1.0" encoding="utf-8"?>
<sst xmlns="http://schemas.openxmlformats.org/spreadsheetml/2006/main" count="79" uniqueCount="68">
  <si>
    <t>Pašvaldību saistības (aizņēmumi, galvojumi, ilgtermiņa saistības) uz 30.11.2022., EUR</t>
  </si>
  <si>
    <t xml:space="preserve">Pašvaldība </t>
  </si>
  <si>
    <t>Plānotie pamatbudžeta ieņēmumi bez mērķdotācijām un iemaksām PFIF (uz 30.11.2022.)</t>
  </si>
  <si>
    <t xml:space="preserve">Saistības 2022.gadā </t>
  </si>
  <si>
    <t xml:space="preserve">Saistības 2023.gadā </t>
  </si>
  <si>
    <t xml:space="preserve">Saistības 2024.gadā </t>
  </si>
  <si>
    <t xml:space="preserve">Saistības 2025.gadā </t>
  </si>
  <si>
    <t xml:space="preserve">Saistības 2026.gadā </t>
  </si>
  <si>
    <t xml:space="preserve">Saistības 2027.gadā </t>
  </si>
  <si>
    <t xml:space="preserve">Saistības 2028.gadā </t>
  </si>
  <si>
    <t xml:space="preserve">Saistības turpmākajos gados </t>
  </si>
  <si>
    <t xml:space="preserve">Saistības kopā </t>
  </si>
  <si>
    <t>Saistību apmērs, EUR</t>
  </si>
  <si>
    <t>Saistību apmērs, %</t>
  </si>
  <si>
    <t xml:space="preserve">Saistību apmērs, EUR </t>
  </si>
  <si>
    <t>4=3/2</t>
  </si>
  <si>
    <t>6=5/2</t>
  </si>
  <si>
    <t>8=7/2</t>
  </si>
  <si>
    <t>10=9/2</t>
  </si>
  <si>
    <t>12=11/2</t>
  </si>
  <si>
    <t>14=13/2</t>
  </si>
  <si>
    <t>16=15/2</t>
  </si>
  <si>
    <t>18=3+5+7+9+11+13+15+17</t>
  </si>
  <si>
    <t>Pilsētas un novadi kopā</t>
  </si>
  <si>
    <t>Rīga</t>
  </si>
  <si>
    <t>Daugavpils</t>
  </si>
  <si>
    <t>Jelgava</t>
  </si>
  <si>
    <t>Jūrmala</t>
  </si>
  <si>
    <t>Liepāja</t>
  </si>
  <si>
    <t xml:space="preserve"> </t>
  </si>
  <si>
    <t>Rēzekne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</si>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</sst>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3" fontId="5" fillId="0" borderId="2" xfId="0" applyNumberFormat="1" applyFont="1" applyBorder="1"/>
    <xf numFmtId="3" fontId="5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3" fontId="5" fillId="0" borderId="1" xfId="2" applyNumberFormat="1" applyFont="1" applyBorder="1" applyAlignment="1">
      <alignment horizontal="right" vertical="center"/>
    </xf>
    <xf numFmtId="3" fontId="1" fillId="2" borderId="0" xfId="0" applyNumberFormat="1" applyFont="1" applyFill="1"/>
    <xf numFmtId="0" fontId="1" fillId="2" borderId="0" xfId="0" applyFont="1" applyFill="1"/>
    <xf numFmtId="0" fontId="4" fillId="0" borderId="1" xfId="0" applyFont="1" applyBorder="1" applyAlignment="1">
      <alignment horizontal="left" vertical="center"/>
    </xf>
    <xf numFmtId="3" fontId="4" fillId="0" borderId="2" xfId="3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3" fontId="4" fillId="0" borderId="1" xfId="2" applyNumberFormat="1" applyFont="1" applyBorder="1" applyAlignment="1">
      <alignment horizontal="right" vertical="center"/>
    </xf>
    <xf numFmtId="3" fontId="2" fillId="0" borderId="0" xfId="0" applyNumberFormat="1" applyFont="1"/>
    <xf numFmtId="0" fontId="7" fillId="0" borderId="0" xfId="4" applyFont="1" applyAlignment="1">
      <alignment vertical="center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3" fontId="8" fillId="0" borderId="0" xfId="0" applyNumberFormat="1" applyFont="1"/>
  </cellXfs>
  <cellStyles count="5">
    <cellStyle name="Normal 10" xfId="3" xr:uid="{BCC59748-02E8-4D21-A42F-D2EEEEC9D89F}"/>
    <cellStyle name="Normal 11 2" xfId="2" xr:uid="{B15BB466-7D9A-4433-98E2-9C2547115389}"/>
    <cellStyle name="Normal 2" xfId="1" xr:uid="{313D555E-07FB-4168-8846-3AE750ED3092}"/>
    <cellStyle name="Normal 3" xfId="4" xr:uid="{ADA4FD07-91F4-4AD5-87B7-82E79FAC3CD8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28C19-141F-4B4D-AE17-D47D071D7AA3}">
  <dimension ref="A1:U129"/>
  <sheetViews>
    <sheetView tabSelected="1" zoomScale="80" zoomScaleNormal="80" workbookViewId="0">
      <selection activeCell="B54" sqref="B54"/>
    </sheetView>
  </sheetViews>
  <sheetFormatPr defaultColWidth="9.69140625" defaultRowHeight="15.45" x14ac:dyDescent="0.4"/>
  <cols>
    <col min="1" max="1" width="23.53515625" style="3" customWidth="1"/>
    <col min="2" max="2" width="15.3046875" style="2" customWidth="1"/>
    <col min="3" max="3" width="14.15234375" style="2" customWidth="1"/>
    <col min="4" max="4" width="10.921875" style="5" customWidth="1"/>
    <col min="5" max="5" width="14.15234375" style="2" customWidth="1"/>
    <col min="6" max="6" width="9.69140625" style="3"/>
    <col min="7" max="7" width="14.53515625" style="2" customWidth="1"/>
    <col min="8" max="8" width="9.69140625" style="3"/>
    <col min="9" max="9" width="14" style="2" customWidth="1"/>
    <col min="10" max="10" width="10.3828125" style="3" customWidth="1"/>
    <col min="11" max="11" width="15.84375" style="3" customWidth="1"/>
    <col min="12" max="12" width="10.3828125" style="3" customWidth="1"/>
    <col min="13" max="13" width="14.921875" style="3" customWidth="1"/>
    <col min="14" max="14" width="10.3828125" style="3" customWidth="1"/>
    <col min="15" max="15" width="16.53515625" style="3" customWidth="1"/>
    <col min="16" max="16" width="10.3828125" style="3" customWidth="1"/>
    <col min="17" max="17" width="15.23046875" style="2" customWidth="1"/>
    <col min="18" max="18" width="15.3046875" style="2" customWidth="1"/>
    <col min="19" max="19" width="12.3828125" style="2" customWidth="1"/>
    <col min="20" max="16384" width="9.69140625" style="2"/>
  </cols>
  <sheetData>
    <row r="1" spans="1:2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1" x14ac:dyDescent="0.4">
      <c r="B2" s="4"/>
      <c r="C2" s="4"/>
      <c r="E2" s="4"/>
      <c r="G2" s="4"/>
      <c r="I2" s="4"/>
      <c r="Q2" s="3"/>
      <c r="R2" s="4"/>
    </row>
    <row r="3" spans="1:21" ht="20.25" customHeight="1" x14ac:dyDescent="0.4">
      <c r="A3" s="6" t="s">
        <v>1</v>
      </c>
      <c r="B3" s="7" t="s">
        <v>2</v>
      </c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7" t="s">
        <v>8</v>
      </c>
      <c r="N3" s="7"/>
      <c r="O3" s="7" t="s">
        <v>9</v>
      </c>
      <c r="P3" s="7"/>
      <c r="Q3" s="7" t="s">
        <v>10</v>
      </c>
      <c r="R3" s="7" t="s">
        <v>11</v>
      </c>
    </row>
    <row r="4" spans="1:21" ht="88.5" customHeight="1" x14ac:dyDescent="0.4">
      <c r="A4" s="6"/>
      <c r="B4" s="7"/>
      <c r="C4" s="8" t="s">
        <v>12</v>
      </c>
      <c r="D4" s="8" t="s">
        <v>13</v>
      </c>
      <c r="E4" s="8" t="s">
        <v>12</v>
      </c>
      <c r="F4" s="8" t="s">
        <v>13</v>
      </c>
      <c r="G4" s="8" t="s">
        <v>12</v>
      </c>
      <c r="H4" s="8" t="s">
        <v>13</v>
      </c>
      <c r="I4" s="8" t="s">
        <v>14</v>
      </c>
      <c r="J4" s="8" t="s">
        <v>13</v>
      </c>
      <c r="K4" s="8" t="s">
        <v>14</v>
      </c>
      <c r="L4" s="8" t="s">
        <v>13</v>
      </c>
      <c r="M4" s="8" t="s">
        <v>14</v>
      </c>
      <c r="N4" s="8" t="s">
        <v>13</v>
      </c>
      <c r="O4" s="8" t="s">
        <v>14</v>
      </c>
      <c r="P4" s="8" t="s">
        <v>13</v>
      </c>
      <c r="Q4" s="7"/>
      <c r="R4" s="7"/>
    </row>
    <row r="5" spans="1:21" s="13" customFormat="1" ht="28.3" x14ac:dyDescent="0.35">
      <c r="A5" s="9">
        <v>1</v>
      </c>
      <c r="B5" s="10">
        <v>2</v>
      </c>
      <c r="C5" s="10">
        <v>3</v>
      </c>
      <c r="D5" s="10" t="s">
        <v>15</v>
      </c>
      <c r="E5" s="10">
        <v>5</v>
      </c>
      <c r="F5" s="11" t="s">
        <v>16</v>
      </c>
      <c r="G5" s="10">
        <v>7</v>
      </c>
      <c r="H5" s="11" t="s">
        <v>17</v>
      </c>
      <c r="I5" s="11">
        <v>9</v>
      </c>
      <c r="J5" s="11" t="s">
        <v>18</v>
      </c>
      <c r="K5" s="11">
        <v>11</v>
      </c>
      <c r="L5" s="11" t="s">
        <v>19</v>
      </c>
      <c r="M5" s="11">
        <v>13</v>
      </c>
      <c r="N5" s="11" t="s">
        <v>20</v>
      </c>
      <c r="O5" s="11">
        <v>15</v>
      </c>
      <c r="P5" s="11" t="s">
        <v>21</v>
      </c>
      <c r="Q5" s="11">
        <v>17</v>
      </c>
      <c r="R5" s="12" t="s">
        <v>22</v>
      </c>
    </row>
    <row r="6" spans="1:21" s="22" customFormat="1" ht="15" x14ac:dyDescent="0.35">
      <c r="A6" s="14" t="s">
        <v>23</v>
      </c>
      <c r="B6" s="15">
        <f>SUM(B7:B49)</f>
        <v>2208273505</v>
      </c>
      <c r="C6" s="16">
        <f>SUM(C7:C49)</f>
        <v>207992390</v>
      </c>
      <c r="D6" s="17">
        <f>C6/B6*100</f>
        <v>9.418778495012555</v>
      </c>
      <c r="E6" s="16">
        <f>SUM(E7:E49)</f>
        <v>230617069</v>
      </c>
      <c r="F6" s="17">
        <f>E6/B6*100</f>
        <v>10.443320018006556</v>
      </c>
      <c r="G6" s="16">
        <f>SUM(G7:G49)</f>
        <v>235390230</v>
      </c>
      <c r="H6" s="17">
        <f>G6/B6*100</f>
        <v>10.659469013554098</v>
      </c>
      <c r="I6" s="16">
        <f>SUM(I7:I49)</f>
        <v>211948955</v>
      </c>
      <c r="J6" s="17">
        <f>I6/B6*100</f>
        <v>9.5979485566485572</v>
      </c>
      <c r="K6" s="18">
        <f>SUM(K7:K49)</f>
        <v>193520439</v>
      </c>
      <c r="L6" s="19">
        <f>K6/B6*100</f>
        <v>8.7634271099946925</v>
      </c>
      <c r="M6" s="18">
        <f>SUM(M7:M49)</f>
        <v>169359646</v>
      </c>
      <c r="N6" s="19">
        <f>M6/B6*100</f>
        <v>7.6693238231828538</v>
      </c>
      <c r="O6" s="18">
        <f>SUM(O7:O49)</f>
        <v>145738785</v>
      </c>
      <c r="P6" s="17">
        <f>O6/B6*100</f>
        <v>6.5996709497268551</v>
      </c>
      <c r="Q6" s="16">
        <f>SUM(Q7:Q49)</f>
        <v>1303686292</v>
      </c>
      <c r="R6" s="20">
        <f>Q6+C6+E6+G6+I6+K6+M6+O6</f>
        <v>2698253806</v>
      </c>
      <c r="S6" s="21"/>
    </row>
    <row r="7" spans="1:21" x14ac:dyDescent="0.4">
      <c r="A7" s="23" t="s">
        <v>24</v>
      </c>
      <c r="B7" s="24">
        <v>719994509</v>
      </c>
      <c r="C7" s="25">
        <v>79565665</v>
      </c>
      <c r="D7" s="26">
        <f>C7/B7*100</f>
        <v>11.050871083796002</v>
      </c>
      <c r="E7" s="25">
        <v>86760276</v>
      </c>
      <c r="F7" s="26">
        <f>E7/B7*100</f>
        <v>12.050130232312647</v>
      </c>
      <c r="G7" s="25">
        <v>90093649</v>
      </c>
      <c r="H7" s="26">
        <f>G7/B7*100</f>
        <v>12.51310223533941</v>
      </c>
      <c r="I7" s="25">
        <v>81081501</v>
      </c>
      <c r="J7" s="26">
        <f>I7/B7*100</f>
        <v>11.261405467190862</v>
      </c>
      <c r="K7" s="27">
        <v>68830794</v>
      </c>
      <c r="L7" s="28">
        <f t="shared" ref="L7:L49" si="0">K7/B7*100</f>
        <v>9.5599054075563785</v>
      </c>
      <c r="M7" s="27">
        <v>52742034</v>
      </c>
      <c r="N7" s="28">
        <f t="shared" ref="N7:N49" si="1">M7/B7*100</f>
        <v>7.3253383658791211</v>
      </c>
      <c r="O7" s="27">
        <v>36071503</v>
      </c>
      <c r="P7" s="26">
        <f t="shared" ref="P7:P49" si="2">O7/B7*100</f>
        <v>5.0099691801955117</v>
      </c>
      <c r="Q7" s="25">
        <v>281800798</v>
      </c>
      <c r="R7" s="29">
        <v>776946220</v>
      </c>
      <c r="S7" s="30"/>
      <c r="T7" s="30"/>
    </row>
    <row r="8" spans="1:21" ht="15.75" customHeight="1" x14ac:dyDescent="0.4">
      <c r="A8" s="23" t="s">
        <v>25</v>
      </c>
      <c r="B8" s="24">
        <v>78638906</v>
      </c>
      <c r="C8" s="25">
        <v>10857971</v>
      </c>
      <c r="D8" s="26">
        <f t="shared" ref="D8:D49" si="3">C8/B8*100</f>
        <v>13.807377991753853</v>
      </c>
      <c r="E8" s="25">
        <v>13273465</v>
      </c>
      <c r="F8" s="26">
        <f t="shared" ref="F8:F49" si="4">E8/B8*100</f>
        <v>16.879005158082947</v>
      </c>
      <c r="G8" s="25">
        <v>12858183</v>
      </c>
      <c r="H8" s="26">
        <f t="shared" ref="H8:H49" si="5">G8/B8*100</f>
        <v>16.350917954021384</v>
      </c>
      <c r="I8" s="25">
        <v>9392401</v>
      </c>
      <c r="J8" s="26">
        <f t="shared" ref="J8:J49" si="6">I8/B8*100</f>
        <v>11.943707609564152</v>
      </c>
      <c r="K8" s="27">
        <v>9320444</v>
      </c>
      <c r="L8" s="28">
        <f t="shared" si="0"/>
        <v>11.852204556355348</v>
      </c>
      <c r="M8" s="27">
        <v>8912177</v>
      </c>
      <c r="N8" s="28">
        <f t="shared" si="1"/>
        <v>11.333037873136231</v>
      </c>
      <c r="O8" s="27">
        <v>8146341</v>
      </c>
      <c r="P8" s="26">
        <f t="shared" si="2"/>
        <v>10.359173867449275</v>
      </c>
      <c r="Q8" s="25">
        <v>68187051</v>
      </c>
      <c r="R8" s="29">
        <v>140948033</v>
      </c>
      <c r="S8" s="30"/>
      <c r="T8" s="30"/>
    </row>
    <row r="9" spans="1:21" x14ac:dyDescent="0.4">
      <c r="A9" s="23" t="s">
        <v>26</v>
      </c>
      <c r="B9" s="24">
        <v>62954688</v>
      </c>
      <c r="C9" s="25">
        <v>5426125</v>
      </c>
      <c r="D9" s="26">
        <f t="shared" si="3"/>
        <v>8.6190960075920007</v>
      </c>
      <c r="E9" s="25">
        <v>7390508</v>
      </c>
      <c r="F9" s="26">
        <f t="shared" si="4"/>
        <v>11.739408509180445</v>
      </c>
      <c r="G9" s="25">
        <v>8673584</v>
      </c>
      <c r="H9" s="26">
        <f t="shared" si="5"/>
        <v>13.777502955776702</v>
      </c>
      <c r="I9" s="25">
        <v>7130077</v>
      </c>
      <c r="J9" s="26">
        <f t="shared" si="6"/>
        <v>11.325728435029333</v>
      </c>
      <c r="K9" s="27">
        <v>7141398</v>
      </c>
      <c r="L9" s="28">
        <f t="shared" si="0"/>
        <v>11.343711210196133</v>
      </c>
      <c r="M9" s="27">
        <v>6099845</v>
      </c>
      <c r="N9" s="28">
        <f t="shared" si="1"/>
        <v>9.6892625375254013</v>
      </c>
      <c r="O9" s="27">
        <v>5784800</v>
      </c>
      <c r="P9" s="26">
        <f t="shared" si="2"/>
        <v>9.1888311796573436</v>
      </c>
      <c r="Q9" s="25">
        <v>82835763</v>
      </c>
      <c r="R9" s="29">
        <v>130482100</v>
      </c>
      <c r="S9" s="30"/>
      <c r="T9" s="30"/>
    </row>
    <row r="10" spans="1:21" x14ac:dyDescent="0.4">
      <c r="A10" s="23" t="s">
        <v>27</v>
      </c>
      <c r="B10" s="24">
        <v>73763146</v>
      </c>
      <c r="C10" s="25">
        <v>12318643</v>
      </c>
      <c r="D10" s="26">
        <f t="shared" si="3"/>
        <v>16.700267908855189</v>
      </c>
      <c r="E10" s="25">
        <v>11251412</v>
      </c>
      <c r="F10" s="26">
        <f t="shared" si="4"/>
        <v>15.253432927060892</v>
      </c>
      <c r="G10" s="25">
        <v>10308887</v>
      </c>
      <c r="H10" s="26">
        <f t="shared" si="5"/>
        <v>13.975660691044819</v>
      </c>
      <c r="I10" s="25">
        <v>8828086</v>
      </c>
      <c r="J10" s="26">
        <f t="shared" si="6"/>
        <v>11.96815276832146</v>
      </c>
      <c r="K10" s="27">
        <v>7817426</v>
      </c>
      <c r="L10" s="28">
        <f t="shared" si="0"/>
        <v>10.598010556653861</v>
      </c>
      <c r="M10" s="27">
        <v>7172638</v>
      </c>
      <c r="N10" s="28">
        <f t="shared" si="1"/>
        <v>9.7238775580423322</v>
      </c>
      <c r="O10" s="27">
        <v>6511882</v>
      </c>
      <c r="P10" s="26">
        <f t="shared" si="2"/>
        <v>8.8280968927220105</v>
      </c>
      <c r="Q10" s="25">
        <v>60703988</v>
      </c>
      <c r="R10" s="29">
        <v>124912962</v>
      </c>
      <c r="S10" s="30"/>
      <c r="T10" s="30"/>
    </row>
    <row r="11" spans="1:21" ht="15.75" customHeight="1" x14ac:dyDescent="0.4">
      <c r="A11" s="23" t="s">
        <v>28</v>
      </c>
      <c r="B11" s="24">
        <v>84068824</v>
      </c>
      <c r="C11" s="25">
        <v>5193153</v>
      </c>
      <c r="D11" s="26">
        <f t="shared" si="3"/>
        <v>6.1772637618910906</v>
      </c>
      <c r="E11" s="25">
        <v>5389791</v>
      </c>
      <c r="F11" s="26">
        <f t="shared" si="4"/>
        <v>6.411164975972544</v>
      </c>
      <c r="G11" s="25">
        <v>5181690</v>
      </c>
      <c r="H11" s="26">
        <f t="shared" si="5"/>
        <v>6.1636285051400268</v>
      </c>
      <c r="I11" s="25">
        <v>5749493</v>
      </c>
      <c r="J11" s="26">
        <f t="shared" si="6"/>
        <v>6.8390310776798788</v>
      </c>
      <c r="K11" s="27">
        <v>5565034</v>
      </c>
      <c r="L11" s="28">
        <f t="shared" si="0"/>
        <v>6.6196168034894836</v>
      </c>
      <c r="M11" s="27">
        <v>5423534</v>
      </c>
      <c r="N11" s="28">
        <f t="shared" si="1"/>
        <v>6.4513023281971922</v>
      </c>
      <c r="O11" s="27">
        <v>5338658</v>
      </c>
      <c r="P11" s="26">
        <f t="shared" si="2"/>
        <v>6.3503421910600295</v>
      </c>
      <c r="Q11" s="25">
        <v>27906126</v>
      </c>
      <c r="R11" s="29">
        <v>65747479</v>
      </c>
      <c r="S11" s="30"/>
      <c r="T11" s="30"/>
      <c r="U11" s="2" t="s">
        <v>29</v>
      </c>
    </row>
    <row r="12" spans="1:21" ht="15.75" customHeight="1" x14ac:dyDescent="0.4">
      <c r="A12" s="23" t="s">
        <v>30</v>
      </c>
      <c r="B12" s="24">
        <v>36917283</v>
      </c>
      <c r="C12" s="25">
        <v>3865276</v>
      </c>
      <c r="D12" s="26">
        <f t="shared" si="3"/>
        <v>10.470098788147546</v>
      </c>
      <c r="E12" s="25">
        <v>4851667</v>
      </c>
      <c r="F12" s="26">
        <f t="shared" si="4"/>
        <v>13.141993683554665</v>
      </c>
      <c r="G12" s="25">
        <v>5498536</v>
      </c>
      <c r="H12" s="26">
        <f t="shared" si="5"/>
        <v>14.894205513444748</v>
      </c>
      <c r="I12" s="25">
        <v>4423473</v>
      </c>
      <c r="J12" s="26">
        <f t="shared" si="6"/>
        <v>11.982119594229076</v>
      </c>
      <c r="K12" s="27">
        <v>4248156</v>
      </c>
      <c r="L12" s="28">
        <f t="shared" si="0"/>
        <v>11.507228199865088</v>
      </c>
      <c r="M12" s="27">
        <v>4185571</v>
      </c>
      <c r="N12" s="28">
        <f t="shared" si="1"/>
        <v>11.337700556132475</v>
      </c>
      <c r="O12" s="27">
        <v>4146313</v>
      </c>
      <c r="P12" s="26">
        <f t="shared" si="2"/>
        <v>11.231360119324057</v>
      </c>
      <c r="Q12" s="25">
        <v>63683664</v>
      </c>
      <c r="R12" s="29">
        <v>94902656</v>
      </c>
      <c r="S12" s="30"/>
      <c r="T12" s="30"/>
    </row>
    <row r="13" spans="1:21" x14ac:dyDescent="0.4">
      <c r="A13" s="23" t="s">
        <v>31</v>
      </c>
      <c r="B13" s="24">
        <v>47381519</v>
      </c>
      <c r="C13" s="25">
        <v>1476856</v>
      </c>
      <c r="D13" s="26">
        <f t="shared" si="3"/>
        <v>3.1169452376569016</v>
      </c>
      <c r="E13" s="25">
        <v>2246351</v>
      </c>
      <c r="F13" s="26">
        <f t="shared" si="4"/>
        <v>4.7409856150876042</v>
      </c>
      <c r="G13" s="25">
        <v>2049333</v>
      </c>
      <c r="H13" s="26">
        <f t="shared" si="5"/>
        <v>4.3251737032744773</v>
      </c>
      <c r="I13" s="25">
        <v>2082288</v>
      </c>
      <c r="J13" s="26">
        <f t="shared" si="6"/>
        <v>4.3947261378429001</v>
      </c>
      <c r="K13" s="27">
        <v>1999197</v>
      </c>
      <c r="L13" s="28">
        <f t="shared" si="0"/>
        <v>4.2193602953083875</v>
      </c>
      <c r="M13" s="27">
        <v>1962135</v>
      </c>
      <c r="N13" s="28">
        <f t="shared" si="1"/>
        <v>4.1411399241970273</v>
      </c>
      <c r="O13" s="27">
        <v>1893315</v>
      </c>
      <c r="P13" s="26">
        <f t="shared" si="2"/>
        <v>3.9958934199640161</v>
      </c>
      <c r="Q13" s="25">
        <v>9327156</v>
      </c>
      <c r="R13" s="29">
        <v>23036631</v>
      </c>
      <c r="S13" s="30"/>
      <c r="T13" s="30"/>
    </row>
    <row r="14" spans="1:21" x14ac:dyDescent="0.4">
      <c r="A14" s="23" t="s">
        <v>32</v>
      </c>
      <c r="B14" s="24">
        <v>23217873</v>
      </c>
      <c r="C14" s="25">
        <v>3022590</v>
      </c>
      <c r="D14" s="26">
        <f t="shared" si="3"/>
        <v>13.018375972682769</v>
      </c>
      <c r="E14" s="25">
        <v>3213626</v>
      </c>
      <c r="F14" s="26">
        <f t="shared" si="4"/>
        <v>13.841173134162634</v>
      </c>
      <c r="G14" s="25">
        <v>2808046</v>
      </c>
      <c r="H14" s="26">
        <f t="shared" si="5"/>
        <v>12.09432922645412</v>
      </c>
      <c r="I14" s="25">
        <v>2566875</v>
      </c>
      <c r="J14" s="26">
        <f t="shared" si="6"/>
        <v>11.055599279055407</v>
      </c>
      <c r="K14" s="27">
        <v>2396634</v>
      </c>
      <c r="L14" s="28">
        <f t="shared" si="0"/>
        <v>10.322366738761987</v>
      </c>
      <c r="M14" s="27">
        <v>2133642</v>
      </c>
      <c r="N14" s="28">
        <f t="shared" si="1"/>
        <v>9.1896531607352649</v>
      </c>
      <c r="O14" s="27">
        <v>2044940</v>
      </c>
      <c r="P14" s="26">
        <f t="shared" si="2"/>
        <v>8.8076112742971766</v>
      </c>
      <c r="Q14" s="25">
        <v>14525751</v>
      </c>
      <c r="R14" s="29">
        <v>32712104</v>
      </c>
      <c r="S14" s="30"/>
      <c r="T14" s="30"/>
    </row>
    <row r="15" spans="1:21" ht="15.75" customHeight="1" x14ac:dyDescent="0.4">
      <c r="A15" s="23" t="s">
        <v>33</v>
      </c>
      <c r="B15" s="24">
        <v>14593664</v>
      </c>
      <c r="C15" s="25">
        <v>2090237</v>
      </c>
      <c r="D15" s="26">
        <f t="shared" si="3"/>
        <v>14.322907530281634</v>
      </c>
      <c r="E15" s="25">
        <v>2489134</v>
      </c>
      <c r="F15" s="26">
        <f t="shared" si="4"/>
        <v>17.056264965398682</v>
      </c>
      <c r="G15" s="25">
        <v>2455605</v>
      </c>
      <c r="H15" s="26">
        <f t="shared" si="5"/>
        <v>16.826514575092315</v>
      </c>
      <c r="I15" s="25">
        <v>2324500</v>
      </c>
      <c r="J15" s="26">
        <f t="shared" si="6"/>
        <v>15.928145255365617</v>
      </c>
      <c r="K15" s="27">
        <v>2211978</v>
      </c>
      <c r="L15" s="28">
        <f t="shared" si="0"/>
        <v>15.15711201792778</v>
      </c>
      <c r="M15" s="27">
        <v>2104664</v>
      </c>
      <c r="N15" s="28">
        <f t="shared" si="1"/>
        <v>14.421765500425391</v>
      </c>
      <c r="O15" s="27">
        <v>1873326</v>
      </c>
      <c r="P15" s="26">
        <f t="shared" si="2"/>
        <v>12.836570720005614</v>
      </c>
      <c r="Q15" s="25">
        <v>17109837</v>
      </c>
      <c r="R15" s="29">
        <v>32659281</v>
      </c>
      <c r="S15" s="30"/>
      <c r="T15" s="30"/>
    </row>
    <row r="16" spans="1:21" x14ac:dyDescent="0.4">
      <c r="A16" s="23" t="s">
        <v>34</v>
      </c>
      <c r="B16" s="24">
        <v>26710693</v>
      </c>
      <c r="C16" s="25">
        <v>1694711</v>
      </c>
      <c r="D16" s="26">
        <f t="shared" si="3"/>
        <v>6.3446912440646903</v>
      </c>
      <c r="E16" s="25">
        <v>1953264</v>
      </c>
      <c r="F16" s="26">
        <f t="shared" si="4"/>
        <v>7.3126668783921103</v>
      </c>
      <c r="G16" s="25">
        <v>1955955</v>
      </c>
      <c r="H16" s="26">
        <f t="shared" si="5"/>
        <v>7.322741495325487</v>
      </c>
      <c r="I16" s="25">
        <v>1828679</v>
      </c>
      <c r="J16" s="26">
        <f t="shared" si="6"/>
        <v>6.8462431880745287</v>
      </c>
      <c r="K16" s="27">
        <v>1650602</v>
      </c>
      <c r="L16" s="28">
        <f t="shared" si="0"/>
        <v>6.1795551317219664</v>
      </c>
      <c r="M16" s="27">
        <v>1648305</v>
      </c>
      <c r="N16" s="28">
        <f t="shared" si="1"/>
        <v>6.1709555794752315</v>
      </c>
      <c r="O16" s="27">
        <v>1503739</v>
      </c>
      <c r="P16" s="26">
        <f t="shared" si="2"/>
        <v>5.6297266416861591</v>
      </c>
      <c r="Q16" s="25">
        <v>13469915</v>
      </c>
      <c r="R16" s="29">
        <v>25705170</v>
      </c>
      <c r="S16" s="30"/>
      <c r="T16" s="30"/>
    </row>
    <row r="17" spans="1:20" x14ac:dyDescent="0.4">
      <c r="A17" s="23" t="s">
        <v>35</v>
      </c>
      <c r="B17" s="24">
        <v>30965004</v>
      </c>
      <c r="C17" s="25">
        <v>3292904</v>
      </c>
      <c r="D17" s="26">
        <f>C17/B17*100</f>
        <v>10.634276036263389</v>
      </c>
      <c r="E17" s="25">
        <v>3700542</v>
      </c>
      <c r="F17" s="26">
        <f>E17/B17*100</f>
        <v>11.950723468338644</v>
      </c>
      <c r="G17" s="25">
        <v>3625621</v>
      </c>
      <c r="H17" s="26">
        <f>G17/B17*100</f>
        <v>11.708769680766068</v>
      </c>
      <c r="I17" s="25">
        <v>3564172</v>
      </c>
      <c r="J17" s="26">
        <f>I17/B17*100</f>
        <v>11.510323073105369</v>
      </c>
      <c r="K17" s="27">
        <v>3502886</v>
      </c>
      <c r="L17" s="28">
        <f>K17/B17*100</f>
        <v>11.312402866151738</v>
      </c>
      <c r="M17" s="27">
        <v>3409529</v>
      </c>
      <c r="N17" s="28">
        <f>M17/B17*100</f>
        <v>11.010910897993103</v>
      </c>
      <c r="O17" s="27">
        <v>3294262</v>
      </c>
      <c r="P17" s="26">
        <f>O17/B17*100</f>
        <v>10.638661632338236</v>
      </c>
      <c r="Q17" s="25">
        <v>39680755</v>
      </c>
      <c r="R17" s="29">
        <v>64070671</v>
      </c>
      <c r="S17" s="30"/>
      <c r="T17" s="30"/>
    </row>
    <row r="18" spans="1:20" x14ac:dyDescent="0.4">
      <c r="A18" s="23" t="s">
        <v>36</v>
      </c>
      <c r="B18" s="24">
        <v>21479106</v>
      </c>
      <c r="C18" s="25">
        <v>1724749</v>
      </c>
      <c r="D18" s="26">
        <f t="shared" si="3"/>
        <v>8.0298919331186305</v>
      </c>
      <c r="E18" s="25">
        <v>1720766</v>
      </c>
      <c r="F18" s="26">
        <f t="shared" si="4"/>
        <v>8.0113483307917939</v>
      </c>
      <c r="G18" s="25">
        <v>1633138</v>
      </c>
      <c r="H18" s="26">
        <f t="shared" si="5"/>
        <v>7.6033797682268522</v>
      </c>
      <c r="I18" s="25">
        <v>1544797</v>
      </c>
      <c r="J18" s="26">
        <f t="shared" si="6"/>
        <v>7.192091700650856</v>
      </c>
      <c r="K18" s="27">
        <v>1456403</v>
      </c>
      <c r="L18" s="28">
        <f t="shared" si="0"/>
        <v>6.7805568816504751</v>
      </c>
      <c r="M18" s="27">
        <v>1109988</v>
      </c>
      <c r="N18" s="28">
        <f t="shared" si="1"/>
        <v>5.1677569820643372</v>
      </c>
      <c r="O18" s="27">
        <v>1299483</v>
      </c>
      <c r="P18" s="26">
        <f t="shared" si="2"/>
        <v>6.0499864379830335</v>
      </c>
      <c r="Q18" s="25">
        <v>10852744</v>
      </c>
      <c r="R18" s="29">
        <v>21342068</v>
      </c>
      <c r="S18" s="30"/>
      <c r="T18" s="30"/>
    </row>
    <row r="19" spans="1:20" ht="15" customHeight="1" x14ac:dyDescent="0.4">
      <c r="A19" s="23" t="s">
        <v>37</v>
      </c>
      <c r="B19" s="24">
        <v>46257623</v>
      </c>
      <c r="C19" s="25">
        <v>4007987</v>
      </c>
      <c r="D19" s="26">
        <f t="shared" si="3"/>
        <v>8.6644897425879392</v>
      </c>
      <c r="E19" s="25">
        <v>4457382</v>
      </c>
      <c r="F19" s="26">
        <f t="shared" si="4"/>
        <v>9.6359944824661667</v>
      </c>
      <c r="G19" s="25">
        <v>4692898</v>
      </c>
      <c r="H19" s="26">
        <f t="shared" si="5"/>
        <v>10.145134348991517</v>
      </c>
      <c r="I19" s="25">
        <v>4361671</v>
      </c>
      <c r="J19" s="26">
        <f t="shared" si="6"/>
        <v>9.4290858827743929</v>
      </c>
      <c r="K19" s="27">
        <v>4229176</v>
      </c>
      <c r="L19" s="28">
        <f t="shared" si="0"/>
        <v>9.1426574167029724</v>
      </c>
      <c r="M19" s="27">
        <v>4017316</v>
      </c>
      <c r="N19" s="28">
        <f t="shared" si="1"/>
        <v>8.6846572293608766</v>
      </c>
      <c r="O19" s="27">
        <v>3738110</v>
      </c>
      <c r="P19" s="26">
        <f t="shared" si="2"/>
        <v>8.0810680652570497</v>
      </c>
      <c r="Q19" s="25">
        <v>39064288</v>
      </c>
      <c r="R19" s="29">
        <v>68568828</v>
      </c>
      <c r="S19" s="30"/>
      <c r="T19" s="30"/>
    </row>
    <row r="20" spans="1:20" x14ac:dyDescent="0.4">
      <c r="A20" s="23" t="s">
        <v>38</v>
      </c>
      <c r="B20" s="24">
        <v>46303796</v>
      </c>
      <c r="C20" s="25">
        <v>4168384</v>
      </c>
      <c r="D20" s="26">
        <f t="shared" si="3"/>
        <v>9.0022511329308728</v>
      </c>
      <c r="E20" s="25">
        <v>4238733</v>
      </c>
      <c r="F20" s="26">
        <f t="shared" si="4"/>
        <v>9.154180361368212</v>
      </c>
      <c r="G20" s="25">
        <v>3985410</v>
      </c>
      <c r="H20" s="26">
        <f t="shared" si="5"/>
        <v>8.607091306293766</v>
      </c>
      <c r="I20" s="25">
        <v>3661674</v>
      </c>
      <c r="J20" s="26">
        <f t="shared" si="6"/>
        <v>7.9079348051723457</v>
      </c>
      <c r="K20" s="27">
        <v>3426630</v>
      </c>
      <c r="L20" s="28">
        <f t="shared" si="0"/>
        <v>7.4003219951988388</v>
      </c>
      <c r="M20" s="27">
        <v>3126135</v>
      </c>
      <c r="N20" s="28">
        <f t="shared" si="1"/>
        <v>6.751357923225128</v>
      </c>
      <c r="O20" s="27">
        <v>2939193</v>
      </c>
      <c r="P20" s="26">
        <f t="shared" si="2"/>
        <v>6.3476286047908479</v>
      </c>
      <c r="Q20" s="25">
        <v>19968191</v>
      </c>
      <c r="R20" s="29">
        <v>45514350</v>
      </c>
      <c r="S20" s="30"/>
      <c r="T20" s="30"/>
    </row>
    <row r="21" spans="1:20" x14ac:dyDescent="0.4">
      <c r="A21" s="23" t="s">
        <v>39</v>
      </c>
      <c r="B21" s="24">
        <v>38516105</v>
      </c>
      <c r="C21" s="25">
        <v>2155275</v>
      </c>
      <c r="D21" s="26">
        <f t="shared" si="3"/>
        <v>5.5957761045671672</v>
      </c>
      <c r="E21" s="25">
        <v>2572113</v>
      </c>
      <c r="F21" s="26">
        <f t="shared" si="4"/>
        <v>6.6780194934041237</v>
      </c>
      <c r="G21" s="25">
        <v>2169512</v>
      </c>
      <c r="H21" s="26">
        <f t="shared" si="5"/>
        <v>5.6327398629742023</v>
      </c>
      <c r="I21" s="25">
        <v>2030682</v>
      </c>
      <c r="J21" s="26">
        <f t="shared" si="6"/>
        <v>5.2722932394124484</v>
      </c>
      <c r="K21" s="27">
        <v>1919726</v>
      </c>
      <c r="L21" s="28">
        <f t="shared" si="0"/>
        <v>4.984216342748053</v>
      </c>
      <c r="M21" s="27">
        <v>1761756</v>
      </c>
      <c r="N21" s="28">
        <f t="shared" si="1"/>
        <v>4.5740762208432031</v>
      </c>
      <c r="O21" s="27">
        <v>1569727</v>
      </c>
      <c r="P21" s="26">
        <f t="shared" si="2"/>
        <v>4.0755081543162275</v>
      </c>
      <c r="Q21" s="25">
        <v>12739745</v>
      </c>
      <c r="R21" s="29">
        <v>26918536</v>
      </c>
      <c r="S21" s="30"/>
      <c r="T21" s="30"/>
    </row>
    <row r="22" spans="1:20" x14ac:dyDescent="0.4">
      <c r="A22" s="23" t="s">
        <v>40</v>
      </c>
      <c r="B22" s="24">
        <v>38837998</v>
      </c>
      <c r="C22" s="25">
        <v>2491824</v>
      </c>
      <c r="D22" s="26">
        <f t="shared" si="3"/>
        <v>6.415943478857999</v>
      </c>
      <c r="E22" s="25">
        <v>2522375</v>
      </c>
      <c r="F22" s="26">
        <f t="shared" si="4"/>
        <v>6.4946061328907847</v>
      </c>
      <c r="G22" s="25">
        <v>2528816</v>
      </c>
      <c r="H22" s="26">
        <f t="shared" si="5"/>
        <v>6.5111904068793667</v>
      </c>
      <c r="I22" s="25">
        <v>2465453</v>
      </c>
      <c r="J22" s="26">
        <f t="shared" si="6"/>
        <v>6.3480434805110191</v>
      </c>
      <c r="K22" s="27">
        <v>2247993</v>
      </c>
      <c r="L22" s="28">
        <f t="shared" si="0"/>
        <v>5.7881279050480403</v>
      </c>
      <c r="M22" s="27">
        <v>2038802</v>
      </c>
      <c r="N22" s="28">
        <f t="shared" si="1"/>
        <v>5.2495033343376765</v>
      </c>
      <c r="O22" s="27">
        <v>1935383</v>
      </c>
      <c r="P22" s="26">
        <f t="shared" si="2"/>
        <v>4.9832202988423866</v>
      </c>
      <c r="Q22" s="25">
        <v>19173560</v>
      </c>
      <c r="R22" s="29">
        <v>35404206</v>
      </c>
      <c r="S22" s="30"/>
      <c r="T22" s="30"/>
    </row>
    <row r="23" spans="1:20" x14ac:dyDescent="0.4">
      <c r="A23" s="23" t="s">
        <v>41</v>
      </c>
      <c r="B23" s="24">
        <v>27321423</v>
      </c>
      <c r="C23" s="25">
        <v>997489</v>
      </c>
      <c r="D23" s="26">
        <f t="shared" si="3"/>
        <v>3.6509408752245447</v>
      </c>
      <c r="E23" s="25">
        <v>1191360</v>
      </c>
      <c r="F23" s="26">
        <f t="shared" si="4"/>
        <v>4.3605342225403119</v>
      </c>
      <c r="G23" s="25">
        <v>1229142</v>
      </c>
      <c r="H23" s="26">
        <f t="shared" si="5"/>
        <v>4.498821309563561</v>
      </c>
      <c r="I23" s="25">
        <v>1092351</v>
      </c>
      <c r="J23" s="26">
        <f t="shared" si="6"/>
        <v>3.998148266289058</v>
      </c>
      <c r="K23" s="27">
        <v>1082789</v>
      </c>
      <c r="L23" s="28">
        <f t="shared" si="0"/>
        <v>3.9631500892175349</v>
      </c>
      <c r="M23" s="27">
        <v>1068900</v>
      </c>
      <c r="N23" s="28">
        <f t="shared" si="1"/>
        <v>3.9123145232955103</v>
      </c>
      <c r="O23" s="27">
        <v>1053039</v>
      </c>
      <c r="P23" s="26">
        <f t="shared" si="2"/>
        <v>3.8542611781238483</v>
      </c>
      <c r="Q23" s="25">
        <v>13912976</v>
      </c>
      <c r="R23" s="29">
        <v>21628046</v>
      </c>
      <c r="S23" s="30"/>
      <c r="T23" s="30"/>
    </row>
    <row r="24" spans="1:20" x14ac:dyDescent="0.4">
      <c r="A24" s="23" t="s">
        <v>42</v>
      </c>
      <c r="B24" s="24">
        <v>38069648</v>
      </c>
      <c r="C24" s="25">
        <v>2706157</v>
      </c>
      <c r="D24" s="26">
        <f t="shared" si="3"/>
        <v>7.1084371465688356</v>
      </c>
      <c r="E24" s="25">
        <v>2827844</v>
      </c>
      <c r="F24" s="26">
        <f t="shared" si="4"/>
        <v>7.42808023861949</v>
      </c>
      <c r="G24" s="25">
        <v>2608439</v>
      </c>
      <c r="H24" s="26">
        <f t="shared" si="5"/>
        <v>6.8517549728854865</v>
      </c>
      <c r="I24" s="25">
        <v>2363111</v>
      </c>
      <c r="J24" s="26">
        <f t="shared" si="6"/>
        <v>6.2073360909457316</v>
      </c>
      <c r="K24" s="27">
        <v>2032527</v>
      </c>
      <c r="L24" s="28">
        <f t="shared" si="0"/>
        <v>5.33896977455636</v>
      </c>
      <c r="M24" s="27">
        <v>1937575</v>
      </c>
      <c r="N24" s="28">
        <f t="shared" si="1"/>
        <v>5.0895532314877192</v>
      </c>
      <c r="O24" s="27">
        <v>1918927</v>
      </c>
      <c r="P24" s="26">
        <f t="shared" si="2"/>
        <v>5.040569327039746</v>
      </c>
      <c r="Q24" s="25">
        <v>18527426</v>
      </c>
      <c r="R24" s="29">
        <v>34922006</v>
      </c>
      <c r="S24" s="30"/>
      <c r="T24" s="30"/>
    </row>
    <row r="25" spans="1:20" x14ac:dyDescent="0.4">
      <c r="A25" s="23" t="s">
        <v>43</v>
      </c>
      <c r="B25" s="24">
        <v>44861613</v>
      </c>
      <c r="C25" s="25">
        <v>3983217</v>
      </c>
      <c r="D25" s="26">
        <f>C25/B25*100</f>
        <v>8.8788983133531101</v>
      </c>
      <c r="E25" s="25">
        <v>5769193</v>
      </c>
      <c r="F25" s="26">
        <f>E25/B25*100</f>
        <v>12.859976746712162</v>
      </c>
      <c r="G25" s="25">
        <v>5934954</v>
      </c>
      <c r="H25" s="26">
        <f>G25/B25*100</f>
        <v>13.229470817288714</v>
      </c>
      <c r="I25" s="25">
        <v>4715020</v>
      </c>
      <c r="J25" s="26">
        <f>I25/B25*100</f>
        <v>10.510143716856547</v>
      </c>
      <c r="K25" s="27">
        <v>4778676</v>
      </c>
      <c r="L25" s="28">
        <f>K25/B25*100</f>
        <v>10.652037856953561</v>
      </c>
      <c r="M25" s="27">
        <v>4615893</v>
      </c>
      <c r="N25" s="28">
        <f>M25/B25*100</f>
        <v>10.289181978365335</v>
      </c>
      <c r="O25" s="27">
        <v>4521745</v>
      </c>
      <c r="P25" s="26">
        <f>O25/B25*100</f>
        <v>10.079318815397921</v>
      </c>
      <c r="Q25" s="25">
        <v>52094012</v>
      </c>
      <c r="R25" s="29">
        <v>86412710</v>
      </c>
      <c r="S25" s="30"/>
      <c r="T25" s="30"/>
    </row>
    <row r="26" spans="1:20" x14ac:dyDescent="0.4">
      <c r="A26" s="23" t="s">
        <v>44</v>
      </c>
      <c r="B26" s="24">
        <v>19890683</v>
      </c>
      <c r="C26" s="25">
        <v>1112189</v>
      </c>
      <c r="D26" s="26">
        <f t="shared" si="3"/>
        <v>5.5915073403965065</v>
      </c>
      <c r="E26" s="25">
        <v>1372466</v>
      </c>
      <c r="F26" s="26">
        <f t="shared" si="4"/>
        <v>6.900044608825147</v>
      </c>
      <c r="G26" s="25">
        <v>1510090</v>
      </c>
      <c r="H26" s="26">
        <f t="shared" si="5"/>
        <v>7.5919464404515429</v>
      </c>
      <c r="I26" s="25">
        <v>1476492</v>
      </c>
      <c r="J26" s="26">
        <f t="shared" si="6"/>
        <v>7.4230331859393663</v>
      </c>
      <c r="K26" s="27">
        <v>1390428</v>
      </c>
      <c r="L26" s="28">
        <f t="shared" si="0"/>
        <v>6.9903481946798909</v>
      </c>
      <c r="M26" s="27">
        <v>1309962</v>
      </c>
      <c r="N26" s="28">
        <f t="shared" si="1"/>
        <v>6.5858070333733645</v>
      </c>
      <c r="O26" s="27">
        <v>1250770</v>
      </c>
      <c r="P26" s="26">
        <f t="shared" si="2"/>
        <v>6.2882204698551574</v>
      </c>
      <c r="Q26" s="25">
        <v>8233702</v>
      </c>
      <c r="R26" s="29">
        <v>17656099</v>
      </c>
      <c r="S26" s="30"/>
      <c r="T26" s="30"/>
    </row>
    <row r="27" spans="1:20" x14ac:dyDescent="0.4">
      <c r="A27" s="23" t="s">
        <v>45</v>
      </c>
      <c r="B27" s="24">
        <v>36811423</v>
      </c>
      <c r="C27" s="25">
        <v>2641032</v>
      </c>
      <c r="D27" s="26">
        <f t="shared" si="3"/>
        <v>7.1744903749034634</v>
      </c>
      <c r="E27" s="25">
        <v>2493882</v>
      </c>
      <c r="F27" s="26">
        <f t="shared" si="4"/>
        <v>6.7747503268211062</v>
      </c>
      <c r="G27" s="25">
        <v>2372380</v>
      </c>
      <c r="H27" s="26">
        <f t="shared" si="5"/>
        <v>6.4446843035652277</v>
      </c>
      <c r="I27" s="25">
        <v>2490227</v>
      </c>
      <c r="J27" s="26">
        <f t="shared" si="6"/>
        <v>6.7648213436356421</v>
      </c>
      <c r="K27" s="27">
        <v>2388087</v>
      </c>
      <c r="L27" s="28">
        <f t="shared" si="0"/>
        <v>6.4873531240560851</v>
      </c>
      <c r="M27" s="27">
        <v>2343464</v>
      </c>
      <c r="N27" s="28">
        <f t="shared" si="1"/>
        <v>6.366132599655276</v>
      </c>
      <c r="O27" s="27">
        <v>2255724</v>
      </c>
      <c r="P27" s="26">
        <f t="shared" si="2"/>
        <v>6.1277826722427982</v>
      </c>
      <c r="Q27" s="25">
        <v>16914795</v>
      </c>
      <c r="R27" s="29">
        <v>33899591</v>
      </c>
      <c r="S27" s="30"/>
      <c r="T27" s="30"/>
    </row>
    <row r="28" spans="1:20" x14ac:dyDescent="0.4">
      <c r="A28" s="23" t="s">
        <v>46</v>
      </c>
      <c r="B28" s="24">
        <v>34222567</v>
      </c>
      <c r="C28" s="25">
        <v>3203973</v>
      </c>
      <c r="D28" s="26">
        <f t="shared" si="3"/>
        <v>9.3621644454666413</v>
      </c>
      <c r="E28" s="25">
        <v>3818960</v>
      </c>
      <c r="F28" s="26">
        <f t="shared" si="4"/>
        <v>11.159186276120083</v>
      </c>
      <c r="G28" s="25">
        <v>4751350</v>
      </c>
      <c r="H28" s="26">
        <f t="shared" si="5"/>
        <v>13.883675061546377</v>
      </c>
      <c r="I28" s="25">
        <v>3609662</v>
      </c>
      <c r="J28" s="26">
        <f t="shared" si="6"/>
        <v>10.547607372643904</v>
      </c>
      <c r="K28" s="27">
        <v>3448319</v>
      </c>
      <c r="L28" s="28">
        <f t="shared" si="0"/>
        <v>10.076155304188608</v>
      </c>
      <c r="M28" s="27">
        <v>3266707</v>
      </c>
      <c r="N28" s="28">
        <f t="shared" si="1"/>
        <v>9.5454762350235161</v>
      </c>
      <c r="O28" s="27">
        <v>2932060</v>
      </c>
      <c r="P28" s="26">
        <f t="shared" si="2"/>
        <v>8.5676214762031151</v>
      </c>
      <c r="Q28" s="25">
        <v>19475304</v>
      </c>
      <c r="R28" s="29">
        <v>44506335</v>
      </c>
      <c r="S28" s="30"/>
      <c r="T28" s="30"/>
    </row>
    <row r="29" spans="1:20" x14ac:dyDescent="0.4">
      <c r="A29" s="23" t="s">
        <v>47</v>
      </c>
      <c r="B29" s="24">
        <v>28422493</v>
      </c>
      <c r="C29" s="25">
        <v>3120609</v>
      </c>
      <c r="D29" s="26">
        <f t="shared" si="3"/>
        <v>10.979364125448109</v>
      </c>
      <c r="E29" s="25">
        <v>3248123</v>
      </c>
      <c r="F29" s="26">
        <f t="shared" si="4"/>
        <v>11.428001759029371</v>
      </c>
      <c r="G29" s="25">
        <v>3235468</v>
      </c>
      <c r="H29" s="26">
        <f t="shared" si="5"/>
        <v>11.383477163667521</v>
      </c>
      <c r="I29" s="25">
        <v>3194315</v>
      </c>
      <c r="J29" s="26">
        <f t="shared" si="6"/>
        <v>11.23868690899141</v>
      </c>
      <c r="K29" s="27">
        <v>3108387</v>
      </c>
      <c r="L29" s="28">
        <f t="shared" si="0"/>
        <v>10.936362971397337</v>
      </c>
      <c r="M29" s="27">
        <v>2892364</v>
      </c>
      <c r="N29" s="28">
        <f t="shared" si="1"/>
        <v>10.176320564139113</v>
      </c>
      <c r="O29" s="27">
        <v>2580195</v>
      </c>
      <c r="P29" s="26">
        <f t="shared" si="2"/>
        <v>9.0780038190175638</v>
      </c>
      <c r="Q29" s="25">
        <v>15482944</v>
      </c>
      <c r="R29" s="29">
        <v>36862405</v>
      </c>
      <c r="S29" s="30"/>
      <c r="T29" s="30"/>
    </row>
    <row r="30" spans="1:20" x14ac:dyDescent="0.4">
      <c r="A30" s="23" t="s">
        <v>48</v>
      </c>
      <c r="B30" s="24">
        <v>12876400</v>
      </c>
      <c r="C30" s="25">
        <v>1017979</v>
      </c>
      <c r="D30" s="26">
        <f t="shared" si="3"/>
        <v>7.9057733528004732</v>
      </c>
      <c r="E30" s="25">
        <v>1077406</v>
      </c>
      <c r="F30" s="26">
        <f t="shared" si="4"/>
        <v>8.3672921002764742</v>
      </c>
      <c r="G30" s="25">
        <v>948498</v>
      </c>
      <c r="H30" s="26">
        <f t="shared" si="5"/>
        <v>7.3661737752788046</v>
      </c>
      <c r="I30" s="25">
        <v>855023</v>
      </c>
      <c r="J30" s="26">
        <f t="shared" si="6"/>
        <v>6.640233295020348</v>
      </c>
      <c r="K30" s="27">
        <v>532555</v>
      </c>
      <c r="L30" s="28">
        <f t="shared" si="0"/>
        <v>4.1358997856543755</v>
      </c>
      <c r="M30" s="27">
        <v>494790</v>
      </c>
      <c r="N30" s="28">
        <f t="shared" si="1"/>
        <v>3.84261128886956</v>
      </c>
      <c r="O30" s="27">
        <v>470011</v>
      </c>
      <c r="P30" s="26">
        <f t="shared" si="2"/>
        <v>3.6501739616663045</v>
      </c>
      <c r="Q30" s="25">
        <v>8592054</v>
      </c>
      <c r="R30" s="29">
        <v>13988316</v>
      </c>
      <c r="S30" s="30"/>
      <c r="T30" s="30"/>
    </row>
    <row r="31" spans="1:20" x14ac:dyDescent="0.4">
      <c r="A31" s="23" t="s">
        <v>49</v>
      </c>
      <c r="B31" s="24">
        <v>21967676</v>
      </c>
      <c r="C31" s="25">
        <v>1778331</v>
      </c>
      <c r="D31" s="26">
        <f t="shared" si="3"/>
        <v>8.0952168085508909</v>
      </c>
      <c r="E31" s="25">
        <v>1940619</v>
      </c>
      <c r="F31" s="26">
        <f t="shared" si="4"/>
        <v>8.8339749730467627</v>
      </c>
      <c r="G31" s="25">
        <v>2045401</v>
      </c>
      <c r="H31" s="26">
        <f t="shared" si="5"/>
        <v>9.3109576088066852</v>
      </c>
      <c r="I31" s="25">
        <v>2127517</v>
      </c>
      <c r="J31" s="26">
        <f t="shared" si="6"/>
        <v>9.6847613739386915</v>
      </c>
      <c r="K31" s="27">
        <v>2146814</v>
      </c>
      <c r="L31" s="28">
        <f t="shared" si="0"/>
        <v>9.7726040751875622</v>
      </c>
      <c r="M31" s="27">
        <v>2057248</v>
      </c>
      <c r="N31" s="28">
        <f t="shared" si="1"/>
        <v>9.3648868455634542</v>
      </c>
      <c r="O31" s="27">
        <v>2013990</v>
      </c>
      <c r="P31" s="26">
        <f t="shared" si="2"/>
        <v>9.167970248650791</v>
      </c>
      <c r="Q31" s="25">
        <v>15562588</v>
      </c>
      <c r="R31" s="29">
        <v>29672508</v>
      </c>
      <c r="S31" s="30"/>
      <c r="T31" s="30"/>
    </row>
    <row r="32" spans="1:20" x14ac:dyDescent="0.4">
      <c r="A32" s="23" t="s">
        <v>50</v>
      </c>
      <c r="B32" s="24">
        <v>27630926</v>
      </c>
      <c r="C32" s="25">
        <v>1932550</v>
      </c>
      <c r="D32" s="26">
        <f t="shared" si="3"/>
        <v>6.9941557514214328</v>
      </c>
      <c r="E32" s="25">
        <v>2648529</v>
      </c>
      <c r="F32" s="26">
        <f t="shared" si="4"/>
        <v>9.5853790785006616</v>
      </c>
      <c r="G32" s="25">
        <v>2819231</v>
      </c>
      <c r="H32" s="26">
        <f t="shared" si="5"/>
        <v>10.203172343916378</v>
      </c>
      <c r="I32" s="25">
        <v>2585005</v>
      </c>
      <c r="J32" s="26">
        <f t="shared" si="6"/>
        <v>9.3554772648589477</v>
      </c>
      <c r="K32" s="27">
        <v>2574312</v>
      </c>
      <c r="L32" s="28">
        <f t="shared" si="0"/>
        <v>9.3167778741834422</v>
      </c>
      <c r="M32" s="27">
        <v>2507052</v>
      </c>
      <c r="N32" s="28">
        <f t="shared" si="1"/>
        <v>9.0733549791273731</v>
      </c>
      <c r="O32" s="27">
        <v>2363504</v>
      </c>
      <c r="P32" s="26">
        <f t="shared" si="2"/>
        <v>8.5538356550193075</v>
      </c>
      <c r="Q32" s="25">
        <v>28317936</v>
      </c>
      <c r="R32" s="29">
        <v>45748119</v>
      </c>
      <c r="S32" s="30"/>
      <c r="T32" s="30"/>
    </row>
    <row r="33" spans="1:20" x14ac:dyDescent="0.4">
      <c r="A33" s="23" t="s">
        <v>51</v>
      </c>
      <c r="B33" s="24">
        <v>41727741</v>
      </c>
      <c r="C33" s="25">
        <v>3553222</v>
      </c>
      <c r="D33" s="26">
        <f t="shared" si="3"/>
        <v>8.515251280916452</v>
      </c>
      <c r="E33" s="25">
        <v>4259341</v>
      </c>
      <c r="F33" s="26">
        <f t="shared" si="4"/>
        <v>10.207456473620272</v>
      </c>
      <c r="G33" s="25">
        <v>4193300</v>
      </c>
      <c r="H33" s="26">
        <f t="shared" si="5"/>
        <v>10.049190058000026</v>
      </c>
      <c r="I33" s="25">
        <v>4057916</v>
      </c>
      <c r="J33" s="26">
        <f t="shared" si="6"/>
        <v>9.7247440258028828</v>
      </c>
      <c r="K33" s="27">
        <v>3955926</v>
      </c>
      <c r="L33" s="28">
        <f t="shared" si="0"/>
        <v>9.4803262894102023</v>
      </c>
      <c r="M33" s="27">
        <v>3792938</v>
      </c>
      <c r="N33" s="28">
        <f t="shared" si="1"/>
        <v>9.0897276226863077</v>
      </c>
      <c r="O33" s="27">
        <v>3741878</v>
      </c>
      <c r="P33" s="26">
        <f t="shared" si="2"/>
        <v>8.967362982817594</v>
      </c>
      <c r="Q33" s="25">
        <v>28970201</v>
      </c>
      <c r="R33" s="29">
        <v>56524722</v>
      </c>
      <c r="S33" s="30"/>
      <c r="T33" s="30"/>
    </row>
    <row r="34" spans="1:20" x14ac:dyDescent="0.4">
      <c r="A34" s="23" t="s">
        <v>52</v>
      </c>
      <c r="B34" s="24">
        <v>66883354</v>
      </c>
      <c r="C34" s="25">
        <v>6330781</v>
      </c>
      <c r="D34" s="26">
        <f t="shared" si="3"/>
        <v>9.4654059962363721</v>
      </c>
      <c r="E34" s="25">
        <v>8647658</v>
      </c>
      <c r="F34" s="26">
        <f t="shared" si="4"/>
        <v>12.929462239588045</v>
      </c>
      <c r="G34" s="25">
        <v>9446628</v>
      </c>
      <c r="H34" s="26">
        <f t="shared" si="5"/>
        <v>14.124034509393773</v>
      </c>
      <c r="I34" s="25">
        <v>7801347</v>
      </c>
      <c r="J34" s="26">
        <f t="shared" si="6"/>
        <v>11.664108531399307</v>
      </c>
      <c r="K34" s="27">
        <v>7618215</v>
      </c>
      <c r="L34" s="28">
        <f t="shared" si="0"/>
        <v>11.390300492406526</v>
      </c>
      <c r="M34" s="27">
        <v>6944164</v>
      </c>
      <c r="N34" s="28">
        <f t="shared" si="1"/>
        <v>10.382499657538109</v>
      </c>
      <c r="O34" s="27">
        <v>6496625</v>
      </c>
      <c r="P34" s="26">
        <f t="shared" si="2"/>
        <v>9.7133660491966349</v>
      </c>
      <c r="Q34" s="25">
        <v>57501734</v>
      </c>
      <c r="R34" s="29">
        <v>110787152</v>
      </c>
      <c r="S34" s="30"/>
      <c r="T34" s="30"/>
    </row>
    <row r="35" spans="1:20" x14ac:dyDescent="0.4">
      <c r="A35" s="23" t="s">
        <v>53</v>
      </c>
      <c r="B35" s="24">
        <v>21706344</v>
      </c>
      <c r="C35" s="25">
        <v>734247</v>
      </c>
      <c r="D35" s="26">
        <f t="shared" si="3"/>
        <v>3.38263781316651</v>
      </c>
      <c r="E35" s="25">
        <v>918617</v>
      </c>
      <c r="F35" s="26">
        <f t="shared" si="4"/>
        <v>4.2320208322507007</v>
      </c>
      <c r="G35" s="25">
        <v>984865</v>
      </c>
      <c r="H35" s="26">
        <f t="shared" si="5"/>
        <v>4.5372219292203235</v>
      </c>
      <c r="I35" s="25">
        <v>925497</v>
      </c>
      <c r="J35" s="26">
        <f t="shared" si="6"/>
        <v>4.2637166350998585</v>
      </c>
      <c r="K35" s="27">
        <v>825363</v>
      </c>
      <c r="L35" s="28">
        <f t="shared" si="0"/>
        <v>3.802404495201956</v>
      </c>
      <c r="M35" s="27">
        <v>550768</v>
      </c>
      <c r="N35" s="28">
        <f t="shared" si="1"/>
        <v>2.5373595848292094</v>
      </c>
      <c r="O35" s="27">
        <v>482335</v>
      </c>
      <c r="P35" s="26">
        <f t="shared" si="2"/>
        <v>2.2220923062861253</v>
      </c>
      <c r="Q35" s="25">
        <v>3820872</v>
      </c>
      <c r="R35" s="29">
        <v>9242564</v>
      </c>
      <c r="S35" s="30"/>
      <c r="T35" s="30"/>
    </row>
    <row r="36" spans="1:20" x14ac:dyDescent="0.4">
      <c r="A36" s="23" t="s">
        <v>54</v>
      </c>
      <c r="B36" s="24">
        <v>18756421</v>
      </c>
      <c r="C36" s="25">
        <v>1456378</v>
      </c>
      <c r="D36" s="26">
        <f t="shared" si="3"/>
        <v>7.7646902892614751</v>
      </c>
      <c r="E36" s="25">
        <v>1644971</v>
      </c>
      <c r="F36" s="26">
        <f t="shared" si="4"/>
        <v>8.7701752909043798</v>
      </c>
      <c r="G36" s="25">
        <v>1695570</v>
      </c>
      <c r="H36" s="26">
        <f t="shared" si="5"/>
        <v>9.0399442409615354</v>
      </c>
      <c r="I36" s="25">
        <v>1644877</v>
      </c>
      <c r="J36" s="26">
        <f t="shared" si="6"/>
        <v>8.7696741291955433</v>
      </c>
      <c r="K36" s="27">
        <v>1533724</v>
      </c>
      <c r="L36" s="28">
        <f t="shared" si="0"/>
        <v>8.1770610715125223</v>
      </c>
      <c r="M36" s="27">
        <v>1421921</v>
      </c>
      <c r="N36" s="28">
        <f t="shared" si="1"/>
        <v>7.5809825339279806</v>
      </c>
      <c r="O36" s="27">
        <v>1390934</v>
      </c>
      <c r="P36" s="26">
        <f t="shared" si="2"/>
        <v>7.4157751097610785</v>
      </c>
      <c r="Q36" s="25">
        <v>12329758</v>
      </c>
      <c r="R36" s="29">
        <v>23118133</v>
      </c>
      <c r="S36" s="30"/>
      <c r="T36" s="30"/>
    </row>
    <row r="37" spans="1:20" x14ac:dyDescent="0.4">
      <c r="A37" s="23" t="s">
        <v>55</v>
      </c>
      <c r="B37" s="24">
        <v>28679306</v>
      </c>
      <c r="C37" s="25">
        <v>1378632</v>
      </c>
      <c r="D37" s="26">
        <f t="shared" si="3"/>
        <v>4.807061928207049</v>
      </c>
      <c r="E37" s="25">
        <v>1346604</v>
      </c>
      <c r="F37" s="26">
        <f t="shared" si="4"/>
        <v>4.6953855856902535</v>
      </c>
      <c r="G37" s="25">
        <v>1379706</v>
      </c>
      <c r="H37" s="26">
        <f t="shared" si="5"/>
        <v>4.8108067886998382</v>
      </c>
      <c r="I37" s="25">
        <v>1328317</v>
      </c>
      <c r="J37" s="26">
        <f t="shared" si="6"/>
        <v>4.6316218391058701</v>
      </c>
      <c r="K37" s="27">
        <v>1257296</v>
      </c>
      <c r="L37" s="28">
        <f t="shared" si="0"/>
        <v>4.3839833502247227</v>
      </c>
      <c r="M37" s="27">
        <v>1140509</v>
      </c>
      <c r="N37" s="28">
        <f t="shared" si="1"/>
        <v>3.9767663833985383</v>
      </c>
      <c r="O37" s="27">
        <v>1012925</v>
      </c>
      <c r="P37" s="26">
        <f t="shared" si="2"/>
        <v>3.5319020620652397</v>
      </c>
      <c r="Q37" s="25">
        <v>8321306</v>
      </c>
      <c r="R37" s="29">
        <v>17165295</v>
      </c>
      <c r="S37" s="30"/>
      <c r="T37" s="30"/>
    </row>
    <row r="38" spans="1:20" x14ac:dyDescent="0.4">
      <c r="A38" s="23" t="s">
        <v>56</v>
      </c>
      <c r="B38" s="24">
        <v>46417352</v>
      </c>
      <c r="C38" s="25">
        <v>2338220</v>
      </c>
      <c r="D38" s="26">
        <f t="shared" si="3"/>
        <v>5.0373834336779915</v>
      </c>
      <c r="E38" s="25">
        <v>2649372</v>
      </c>
      <c r="F38" s="26">
        <f t="shared" si="4"/>
        <v>5.7077189582033894</v>
      </c>
      <c r="G38" s="25">
        <v>2947964</v>
      </c>
      <c r="H38" s="26">
        <f t="shared" si="5"/>
        <v>6.3509956362870508</v>
      </c>
      <c r="I38" s="25">
        <v>2849662</v>
      </c>
      <c r="J38" s="26">
        <f t="shared" si="6"/>
        <v>6.1392170755453694</v>
      </c>
      <c r="K38" s="27">
        <v>2524381</v>
      </c>
      <c r="L38" s="28">
        <f t="shared" si="0"/>
        <v>5.4384425031397736</v>
      </c>
      <c r="M38" s="27">
        <v>2453412</v>
      </c>
      <c r="N38" s="28">
        <f t="shared" si="1"/>
        <v>5.2855492489101925</v>
      </c>
      <c r="O38" s="27">
        <v>2262245</v>
      </c>
      <c r="P38" s="26">
        <f t="shared" si="2"/>
        <v>4.8737054194733034</v>
      </c>
      <c r="Q38" s="25">
        <v>24919319</v>
      </c>
      <c r="R38" s="29">
        <v>42944575</v>
      </c>
      <c r="S38" s="30"/>
      <c r="T38" s="30"/>
    </row>
    <row r="39" spans="1:20" x14ac:dyDescent="0.4">
      <c r="A39" s="23" t="s">
        <v>57</v>
      </c>
      <c r="B39" s="24">
        <v>21814731</v>
      </c>
      <c r="C39" s="25">
        <v>1050449</v>
      </c>
      <c r="D39" s="26">
        <f t="shared" si="3"/>
        <v>4.8153195196401919</v>
      </c>
      <c r="E39" s="25">
        <v>1063566</v>
      </c>
      <c r="F39" s="26">
        <f t="shared" si="4"/>
        <v>4.875448613141276</v>
      </c>
      <c r="G39" s="25">
        <v>1028842</v>
      </c>
      <c r="H39" s="26">
        <f t="shared" si="5"/>
        <v>4.7162717706672614</v>
      </c>
      <c r="I39" s="25">
        <v>1012949</v>
      </c>
      <c r="J39" s="26">
        <f t="shared" si="6"/>
        <v>4.6434173311603066</v>
      </c>
      <c r="K39" s="27">
        <v>865678</v>
      </c>
      <c r="L39" s="28">
        <f t="shared" si="0"/>
        <v>3.968318472503741</v>
      </c>
      <c r="M39" s="27">
        <v>635379</v>
      </c>
      <c r="N39" s="28">
        <f t="shared" si="1"/>
        <v>2.9126144163776306</v>
      </c>
      <c r="O39" s="27">
        <v>391905</v>
      </c>
      <c r="P39" s="26">
        <f t="shared" si="2"/>
        <v>1.7965153913655867</v>
      </c>
      <c r="Q39" s="25">
        <v>1503057</v>
      </c>
      <c r="R39" s="29">
        <v>7551825</v>
      </c>
      <c r="S39" s="30"/>
      <c r="T39" s="30"/>
    </row>
    <row r="40" spans="1:20" x14ac:dyDescent="0.4">
      <c r="A40" s="23" t="s">
        <v>58</v>
      </c>
      <c r="B40" s="24">
        <v>31058012</v>
      </c>
      <c r="C40" s="25">
        <v>2824706</v>
      </c>
      <c r="D40" s="26">
        <f t="shared" si="3"/>
        <v>9.094934988111925</v>
      </c>
      <c r="E40" s="25">
        <v>2942213</v>
      </c>
      <c r="F40" s="26">
        <f t="shared" si="4"/>
        <v>9.4732818056738477</v>
      </c>
      <c r="G40" s="25">
        <v>3423633</v>
      </c>
      <c r="H40" s="26">
        <f t="shared" si="5"/>
        <v>11.023348822197635</v>
      </c>
      <c r="I40" s="25">
        <v>3153853</v>
      </c>
      <c r="J40" s="26">
        <f t="shared" si="6"/>
        <v>10.154716277397279</v>
      </c>
      <c r="K40" s="27">
        <v>3037400</v>
      </c>
      <c r="L40" s="28">
        <f t="shared" si="0"/>
        <v>9.7797631091133574</v>
      </c>
      <c r="M40" s="27">
        <v>2995307</v>
      </c>
      <c r="N40" s="28">
        <f t="shared" si="1"/>
        <v>9.6442328633268612</v>
      </c>
      <c r="O40" s="27">
        <v>2991624</v>
      </c>
      <c r="P40" s="26">
        <f t="shared" si="2"/>
        <v>9.6323744095404429</v>
      </c>
      <c r="Q40" s="25">
        <v>28603769</v>
      </c>
      <c r="R40" s="29">
        <v>49972505</v>
      </c>
      <c r="S40" s="30"/>
      <c r="T40" s="30"/>
    </row>
    <row r="41" spans="1:20" x14ac:dyDescent="0.4">
      <c r="A41" s="23" t="s">
        <v>59</v>
      </c>
      <c r="B41" s="24">
        <v>11268757</v>
      </c>
      <c r="C41" s="25">
        <v>934776</v>
      </c>
      <c r="D41" s="26">
        <f t="shared" si="3"/>
        <v>8.2952893562262453</v>
      </c>
      <c r="E41" s="25">
        <v>949969</v>
      </c>
      <c r="F41" s="26">
        <f t="shared" si="4"/>
        <v>8.4301134543943039</v>
      </c>
      <c r="G41" s="25">
        <v>877547</v>
      </c>
      <c r="H41" s="26">
        <f t="shared" si="5"/>
        <v>7.7874338758036936</v>
      </c>
      <c r="I41" s="25">
        <v>818108</v>
      </c>
      <c r="J41" s="26">
        <f t="shared" si="6"/>
        <v>7.2599666493828918</v>
      </c>
      <c r="K41" s="27">
        <v>715419</v>
      </c>
      <c r="L41" s="28">
        <f t="shared" si="0"/>
        <v>6.3486948915483756</v>
      </c>
      <c r="M41" s="27">
        <v>610739</v>
      </c>
      <c r="N41" s="28">
        <f t="shared" si="1"/>
        <v>5.4197548141290115</v>
      </c>
      <c r="O41" s="27">
        <v>450794</v>
      </c>
      <c r="P41" s="26">
        <f t="shared" si="2"/>
        <v>4.0003879753552232</v>
      </c>
      <c r="Q41" s="25">
        <v>4184643</v>
      </c>
      <c r="R41" s="29">
        <v>9541995</v>
      </c>
      <c r="S41" s="30"/>
      <c r="T41" s="30"/>
    </row>
    <row r="42" spans="1:20" x14ac:dyDescent="0.4">
      <c r="A42" s="23" t="s">
        <v>60</v>
      </c>
      <c r="B42" s="24">
        <v>35426467</v>
      </c>
      <c r="C42" s="25">
        <v>4010703</v>
      </c>
      <c r="D42" s="26">
        <f t="shared" si="3"/>
        <v>11.321205131745144</v>
      </c>
      <c r="E42" s="25">
        <v>3948885</v>
      </c>
      <c r="F42" s="26">
        <f t="shared" si="4"/>
        <v>11.146708476461962</v>
      </c>
      <c r="G42" s="25">
        <v>4002107</v>
      </c>
      <c r="H42" s="26">
        <f t="shared" si="5"/>
        <v>11.296940787236842</v>
      </c>
      <c r="I42" s="25">
        <v>4063383</v>
      </c>
      <c r="J42" s="26">
        <f t="shared" si="6"/>
        <v>11.469907512933762</v>
      </c>
      <c r="K42" s="27">
        <v>3813127</v>
      </c>
      <c r="L42" s="28">
        <f t="shared" si="0"/>
        <v>10.763497810831659</v>
      </c>
      <c r="M42" s="27">
        <v>3585218</v>
      </c>
      <c r="N42" s="28">
        <f t="shared" si="1"/>
        <v>10.120168065305524</v>
      </c>
      <c r="O42" s="27">
        <v>3358053</v>
      </c>
      <c r="P42" s="26">
        <f t="shared" si="2"/>
        <v>9.4789384445251059</v>
      </c>
      <c r="Q42" s="25">
        <v>29880556</v>
      </c>
      <c r="R42" s="29">
        <v>56662032</v>
      </c>
      <c r="S42" s="30"/>
      <c r="T42" s="30"/>
    </row>
    <row r="43" spans="1:20" x14ac:dyDescent="0.4">
      <c r="A43" s="23" t="s">
        <v>61</v>
      </c>
      <c r="B43" s="24">
        <v>19634695</v>
      </c>
      <c r="C43" s="25">
        <v>1484827</v>
      </c>
      <c r="D43" s="26">
        <f t="shared" si="3"/>
        <v>7.5622615986650166</v>
      </c>
      <c r="E43" s="25">
        <v>1759905</v>
      </c>
      <c r="F43" s="26">
        <f t="shared" si="4"/>
        <v>8.9632408346551848</v>
      </c>
      <c r="G43" s="25">
        <v>1888206</v>
      </c>
      <c r="H43" s="26">
        <f t="shared" si="5"/>
        <v>9.6166810841726846</v>
      </c>
      <c r="I43" s="25">
        <v>1819279</v>
      </c>
      <c r="J43" s="26">
        <f t="shared" si="6"/>
        <v>9.2656341236775006</v>
      </c>
      <c r="K43" s="27">
        <v>1769670</v>
      </c>
      <c r="L43" s="28">
        <f t="shared" si="0"/>
        <v>9.0129742275090088</v>
      </c>
      <c r="M43" s="27">
        <v>1644462</v>
      </c>
      <c r="N43" s="28">
        <f t="shared" si="1"/>
        <v>8.3752867054975901</v>
      </c>
      <c r="O43" s="27">
        <v>1622254</v>
      </c>
      <c r="P43" s="26">
        <f t="shared" si="2"/>
        <v>8.2621807978173329</v>
      </c>
      <c r="Q43" s="25">
        <v>14591164</v>
      </c>
      <c r="R43" s="29">
        <v>26579767</v>
      </c>
      <c r="S43" s="30"/>
      <c r="T43" s="30"/>
    </row>
    <row r="44" spans="1:20" x14ac:dyDescent="0.4">
      <c r="A44" s="23" t="s">
        <v>62</v>
      </c>
      <c r="B44" s="24">
        <v>36901741</v>
      </c>
      <c r="C44" s="25">
        <v>3005617</v>
      </c>
      <c r="D44" s="26">
        <f t="shared" si="3"/>
        <v>8.1449192329435078</v>
      </c>
      <c r="E44" s="25">
        <v>2644541</v>
      </c>
      <c r="F44" s="26">
        <f t="shared" si="4"/>
        <v>7.1664396538905839</v>
      </c>
      <c r="G44" s="25">
        <v>2707765</v>
      </c>
      <c r="H44" s="26">
        <f t="shared" si="5"/>
        <v>7.3377703236278204</v>
      </c>
      <c r="I44" s="25">
        <v>2639616</v>
      </c>
      <c r="J44" s="26">
        <f t="shared" si="6"/>
        <v>7.1530934001189799</v>
      </c>
      <c r="K44" s="27">
        <v>2554067</v>
      </c>
      <c r="L44" s="28">
        <f t="shared" si="0"/>
        <v>6.9212642297825466</v>
      </c>
      <c r="M44" s="27">
        <v>2316839</v>
      </c>
      <c r="N44" s="28">
        <f t="shared" si="1"/>
        <v>6.2784002521723838</v>
      </c>
      <c r="O44" s="27">
        <v>2017603</v>
      </c>
      <c r="P44" s="26">
        <f t="shared" si="2"/>
        <v>5.4675008423044318</v>
      </c>
      <c r="Q44" s="25">
        <v>12178781</v>
      </c>
      <c r="R44" s="29">
        <v>30064829</v>
      </c>
      <c r="S44" s="30"/>
      <c r="T44" s="30"/>
    </row>
    <row r="45" spans="1:20" x14ac:dyDescent="0.4">
      <c r="A45" s="23" t="s">
        <v>63</v>
      </c>
      <c r="B45" s="24">
        <v>42519676</v>
      </c>
      <c r="C45" s="25">
        <v>5107289</v>
      </c>
      <c r="D45" s="26">
        <f t="shared" si="3"/>
        <v>12.011589646167577</v>
      </c>
      <c r="E45" s="25">
        <v>5020339</v>
      </c>
      <c r="F45" s="26">
        <f t="shared" si="4"/>
        <v>11.807096084175242</v>
      </c>
      <c r="G45" s="25">
        <v>4523211</v>
      </c>
      <c r="H45" s="26">
        <f t="shared" si="5"/>
        <v>10.637924428210601</v>
      </c>
      <c r="I45" s="25">
        <v>4092397</v>
      </c>
      <c r="J45" s="26">
        <f t="shared" si="6"/>
        <v>9.6247135091057601</v>
      </c>
      <c r="K45" s="27">
        <v>3675371</v>
      </c>
      <c r="L45" s="28">
        <f t="shared" si="0"/>
        <v>8.643929930228067</v>
      </c>
      <c r="M45" s="27">
        <v>3305298</v>
      </c>
      <c r="N45" s="28">
        <f t="shared" si="1"/>
        <v>7.7735728748262334</v>
      </c>
      <c r="O45" s="27">
        <v>2861158</v>
      </c>
      <c r="P45" s="26">
        <f t="shared" si="2"/>
        <v>6.729021171280797</v>
      </c>
      <c r="Q45" s="25">
        <v>20299326</v>
      </c>
      <c r="R45" s="29">
        <v>48884389</v>
      </c>
      <c r="S45" s="30"/>
      <c r="T45" s="30"/>
    </row>
    <row r="46" spans="1:20" x14ac:dyDescent="0.4">
      <c r="A46" s="23" t="s">
        <v>64</v>
      </c>
      <c r="B46" s="24">
        <v>11266376</v>
      </c>
      <c r="C46" s="25">
        <v>1564498</v>
      </c>
      <c r="D46" s="26">
        <f t="shared" si="3"/>
        <v>13.88643517667083</v>
      </c>
      <c r="E46" s="25">
        <v>1663065</v>
      </c>
      <c r="F46" s="26">
        <f t="shared" si="4"/>
        <v>14.761312777063363</v>
      </c>
      <c r="G46" s="25">
        <v>1550848</v>
      </c>
      <c r="H46" s="26">
        <f t="shared" si="5"/>
        <v>13.765278204810491</v>
      </c>
      <c r="I46" s="25">
        <v>1490930</v>
      </c>
      <c r="J46" s="26">
        <f t="shared" si="6"/>
        <v>13.233447916171093</v>
      </c>
      <c r="K46" s="27">
        <v>1390018</v>
      </c>
      <c r="L46" s="28">
        <f t="shared" si="0"/>
        <v>12.337756169330758</v>
      </c>
      <c r="M46" s="27">
        <v>1340115</v>
      </c>
      <c r="N46" s="28">
        <f t="shared" si="1"/>
        <v>11.894818706565449</v>
      </c>
      <c r="O46" s="27">
        <v>1316357</v>
      </c>
      <c r="P46" s="26">
        <f t="shared" si="2"/>
        <v>11.683943443748017</v>
      </c>
      <c r="Q46" s="25">
        <v>16334551</v>
      </c>
      <c r="R46" s="29">
        <v>26650382</v>
      </c>
      <c r="S46" s="30"/>
      <c r="T46" s="30"/>
    </row>
    <row r="47" spans="1:20" x14ac:dyDescent="0.4">
      <c r="A47" s="23" t="s">
        <v>65</v>
      </c>
      <c r="B47" s="24">
        <v>76287153</v>
      </c>
      <c r="C47" s="25">
        <v>4591972</v>
      </c>
      <c r="D47" s="26">
        <f t="shared" si="3"/>
        <v>6.0193254295385756</v>
      </c>
      <c r="E47" s="25">
        <v>4566958</v>
      </c>
      <c r="F47" s="26">
        <f t="shared" si="4"/>
        <v>5.986536160289007</v>
      </c>
      <c r="G47" s="25">
        <v>4658671</v>
      </c>
      <c r="H47" s="26">
        <f t="shared" si="5"/>
        <v>6.1067569266872495</v>
      </c>
      <c r="I47" s="25">
        <v>4692323</v>
      </c>
      <c r="J47" s="26">
        <f t="shared" si="6"/>
        <v>6.1508692033637695</v>
      </c>
      <c r="K47" s="27">
        <v>4602149</v>
      </c>
      <c r="L47" s="28">
        <f t="shared" si="0"/>
        <v>6.032665814649028</v>
      </c>
      <c r="M47" s="27">
        <v>4461407</v>
      </c>
      <c r="N47" s="28">
        <f t="shared" si="1"/>
        <v>5.848176035616377</v>
      </c>
      <c r="O47" s="27">
        <v>4193061</v>
      </c>
      <c r="P47" s="26">
        <f t="shared" si="2"/>
        <v>5.4964182501344627</v>
      </c>
      <c r="Q47" s="25">
        <v>47635691</v>
      </c>
      <c r="R47" s="29">
        <v>79402232</v>
      </c>
      <c r="S47" s="30"/>
      <c r="T47" s="30"/>
    </row>
    <row r="48" spans="1:20" x14ac:dyDescent="0.4">
      <c r="A48" s="23" t="s">
        <v>66</v>
      </c>
      <c r="B48" s="24">
        <v>2737141</v>
      </c>
      <c r="C48" s="25">
        <v>231001</v>
      </c>
      <c r="D48" s="26">
        <f t="shared" si="3"/>
        <v>8.4394994631259408</v>
      </c>
      <c r="E48" s="25">
        <v>235706</v>
      </c>
      <c r="F48" s="26">
        <f t="shared" si="4"/>
        <v>8.6113941517810009</v>
      </c>
      <c r="G48" s="25">
        <v>244960</v>
      </c>
      <c r="H48" s="26">
        <f t="shared" si="5"/>
        <v>8.9494841515289121</v>
      </c>
      <c r="I48" s="25">
        <v>246857</v>
      </c>
      <c r="J48" s="26">
        <f t="shared" si="6"/>
        <v>9.0187900440642252</v>
      </c>
      <c r="K48" s="27">
        <v>245076</v>
      </c>
      <c r="L48" s="28">
        <f t="shared" si="0"/>
        <v>8.9537221502290176</v>
      </c>
      <c r="M48" s="27">
        <v>215498</v>
      </c>
      <c r="N48" s="28">
        <f t="shared" si="1"/>
        <v>7.8731055506457288</v>
      </c>
      <c r="O48" s="27">
        <v>206630</v>
      </c>
      <c r="P48" s="26">
        <f t="shared" si="2"/>
        <v>7.5491178569171256</v>
      </c>
      <c r="Q48" s="25">
        <v>1487382</v>
      </c>
      <c r="R48" s="29">
        <v>3113110</v>
      </c>
      <c r="S48" s="30"/>
      <c r="T48" s="30"/>
    </row>
    <row r="49" spans="1:20" x14ac:dyDescent="0.4">
      <c r="A49" s="23" t="s">
        <v>67</v>
      </c>
      <c r="B49" s="24">
        <v>12512649</v>
      </c>
      <c r="C49" s="25">
        <v>1549196</v>
      </c>
      <c r="D49" s="26">
        <f t="shared" si="3"/>
        <v>12.381039378631975</v>
      </c>
      <c r="E49" s="25">
        <v>1935572</v>
      </c>
      <c r="F49" s="26">
        <f t="shared" si="4"/>
        <v>15.468922687753809</v>
      </c>
      <c r="G49" s="25">
        <v>1862591</v>
      </c>
      <c r="H49" s="26">
        <f t="shared" si="5"/>
        <v>14.885664897976438</v>
      </c>
      <c r="I49" s="25">
        <v>1767099</v>
      </c>
      <c r="J49" s="26">
        <f t="shared" si="6"/>
        <v>14.122501158627562</v>
      </c>
      <c r="K49" s="27">
        <v>1690188</v>
      </c>
      <c r="L49" s="28">
        <f t="shared" si="0"/>
        <v>13.50783515145354</v>
      </c>
      <c r="M49" s="27">
        <v>1603646</v>
      </c>
      <c r="N49" s="28">
        <f t="shared" si="1"/>
        <v>12.816199031875664</v>
      </c>
      <c r="O49" s="27">
        <v>1491464</v>
      </c>
      <c r="P49" s="26">
        <f t="shared" si="2"/>
        <v>11.919650267501309</v>
      </c>
      <c r="Q49" s="25">
        <v>12981113</v>
      </c>
      <c r="R49" s="29">
        <v>24880869</v>
      </c>
      <c r="S49" s="30"/>
      <c r="T49" s="30"/>
    </row>
    <row r="50" spans="1:20" x14ac:dyDescent="0.4">
      <c r="A50" s="31"/>
      <c r="B50" s="30"/>
      <c r="C50" s="30"/>
      <c r="D50" s="2"/>
      <c r="F50" s="2"/>
      <c r="H50" s="2"/>
      <c r="J50" s="2"/>
      <c r="K50" s="2"/>
      <c r="L50" s="2"/>
      <c r="M50" s="2"/>
      <c r="N50" s="2"/>
      <c r="O50" s="2"/>
      <c r="P50" s="2"/>
      <c r="R50" s="30"/>
    </row>
    <row r="51" spans="1:20" x14ac:dyDescent="0.4">
      <c r="A51" s="31"/>
      <c r="B51" s="30"/>
      <c r="C51" s="30"/>
      <c r="D51" s="2"/>
      <c r="F51" s="2"/>
      <c r="H51" s="2"/>
      <c r="J51" s="2"/>
      <c r="K51" s="2"/>
      <c r="L51" s="2"/>
      <c r="M51" s="2"/>
      <c r="N51" s="2"/>
      <c r="O51" s="2"/>
      <c r="P51" s="2"/>
    </row>
    <row r="52" spans="1:20" x14ac:dyDescent="0.4">
      <c r="A52" s="31"/>
      <c r="B52" s="30"/>
      <c r="C52" s="30"/>
      <c r="D52" s="2"/>
      <c r="F52" s="2"/>
      <c r="H52" s="2"/>
      <c r="J52" s="2"/>
      <c r="K52" s="2"/>
      <c r="L52" s="2"/>
      <c r="M52" s="2"/>
      <c r="N52" s="2"/>
      <c r="O52" s="2"/>
      <c r="P52" s="2"/>
    </row>
    <row r="53" spans="1:20" x14ac:dyDescent="0.4">
      <c r="A53" s="31"/>
      <c r="B53" s="30"/>
      <c r="C53" s="30"/>
      <c r="D53" s="2"/>
      <c r="F53" s="2"/>
      <c r="H53" s="2"/>
      <c r="J53" s="2"/>
      <c r="K53" s="2"/>
      <c r="L53" s="2"/>
      <c r="M53" s="2"/>
      <c r="N53" s="2"/>
      <c r="O53" s="2"/>
      <c r="P53" s="2"/>
    </row>
    <row r="54" spans="1:20" x14ac:dyDescent="0.4">
      <c r="A54" s="31"/>
      <c r="B54" s="30"/>
      <c r="C54" s="30"/>
      <c r="D54" s="2"/>
      <c r="F54" s="2"/>
      <c r="H54" s="2"/>
      <c r="J54" s="2"/>
      <c r="K54" s="2"/>
      <c r="L54" s="2"/>
      <c r="M54" s="2"/>
      <c r="N54" s="2"/>
      <c r="O54" s="2"/>
      <c r="P54" s="2"/>
    </row>
    <row r="55" spans="1:20" x14ac:dyDescent="0.4">
      <c r="A55" s="31"/>
      <c r="B55" s="30"/>
      <c r="C55" s="30"/>
      <c r="D55" s="2"/>
      <c r="F55" s="2"/>
      <c r="H55" s="2"/>
      <c r="J55" s="2"/>
      <c r="K55" s="2"/>
      <c r="L55" s="2"/>
      <c r="M55" s="2"/>
      <c r="N55" s="2"/>
      <c r="O55" s="2"/>
      <c r="P55" s="2"/>
    </row>
    <row r="56" spans="1:20" x14ac:dyDescent="0.4">
      <c r="A56" s="31"/>
      <c r="B56" s="30"/>
      <c r="C56" s="30"/>
      <c r="D56" s="2"/>
      <c r="F56" s="2"/>
      <c r="H56" s="2"/>
      <c r="J56" s="2"/>
      <c r="K56" s="2"/>
      <c r="L56" s="2"/>
      <c r="M56" s="2"/>
      <c r="N56" s="2"/>
      <c r="O56" s="2"/>
      <c r="P56" s="2"/>
    </row>
    <row r="57" spans="1:20" x14ac:dyDescent="0.4">
      <c r="A57" s="31"/>
      <c r="B57" s="30"/>
      <c r="C57" s="30"/>
      <c r="D57" s="2"/>
      <c r="F57" s="2"/>
      <c r="H57" s="2"/>
      <c r="J57" s="2"/>
      <c r="K57" s="2"/>
      <c r="L57" s="2"/>
      <c r="M57" s="2"/>
      <c r="N57" s="2"/>
      <c r="O57" s="2"/>
      <c r="P57" s="2"/>
    </row>
    <row r="58" spans="1:20" x14ac:dyDescent="0.4">
      <c r="A58" s="31"/>
      <c r="B58" s="30"/>
      <c r="C58" s="30"/>
      <c r="D58" s="2"/>
      <c r="F58" s="2"/>
      <c r="H58" s="2"/>
      <c r="J58" s="2"/>
      <c r="K58" s="2"/>
      <c r="L58" s="2"/>
      <c r="M58" s="2"/>
      <c r="N58" s="2"/>
      <c r="O58" s="2"/>
      <c r="P58" s="2"/>
    </row>
    <row r="59" spans="1:20" x14ac:dyDescent="0.4">
      <c r="A59" s="31"/>
      <c r="B59" s="30"/>
      <c r="C59" s="30"/>
      <c r="D59" s="2"/>
      <c r="F59" s="2"/>
      <c r="H59" s="2"/>
      <c r="J59" s="2"/>
      <c r="K59" s="2"/>
      <c r="L59" s="2"/>
      <c r="M59" s="2"/>
      <c r="N59" s="2"/>
      <c r="O59" s="2"/>
      <c r="P59" s="2"/>
    </row>
    <row r="60" spans="1:20" x14ac:dyDescent="0.4">
      <c r="A60" s="31"/>
      <c r="B60" s="30"/>
      <c r="C60" s="30"/>
      <c r="D60" s="2"/>
      <c r="F60" s="2"/>
      <c r="H60" s="2"/>
      <c r="J60" s="2"/>
      <c r="K60" s="2"/>
      <c r="L60" s="2"/>
      <c r="M60" s="2"/>
      <c r="N60" s="2"/>
      <c r="O60" s="2"/>
      <c r="P60" s="2"/>
    </row>
    <row r="61" spans="1:20" x14ac:dyDescent="0.4">
      <c r="A61" s="31"/>
      <c r="B61" s="30"/>
      <c r="C61" s="30"/>
      <c r="D61" s="2"/>
      <c r="F61" s="2"/>
      <c r="H61" s="2"/>
      <c r="J61" s="2"/>
      <c r="K61" s="2"/>
      <c r="L61" s="2"/>
      <c r="M61" s="2"/>
      <c r="N61" s="2"/>
      <c r="O61" s="2"/>
      <c r="P61" s="2"/>
    </row>
    <row r="62" spans="1:20" x14ac:dyDescent="0.4">
      <c r="A62" s="31"/>
      <c r="B62" s="30"/>
      <c r="C62" s="30"/>
      <c r="D62" s="2"/>
      <c r="F62" s="2"/>
      <c r="H62" s="2"/>
      <c r="J62" s="2"/>
      <c r="K62" s="2"/>
      <c r="L62" s="2"/>
      <c r="M62" s="2"/>
      <c r="N62" s="2"/>
      <c r="O62" s="2"/>
      <c r="P62" s="2"/>
    </row>
    <row r="63" spans="1:20" x14ac:dyDescent="0.4">
      <c r="A63" s="31"/>
      <c r="B63" s="30"/>
      <c r="C63" s="30"/>
      <c r="D63" s="2"/>
      <c r="F63" s="2"/>
      <c r="H63" s="2"/>
      <c r="J63" s="2"/>
      <c r="K63" s="2"/>
      <c r="L63" s="2"/>
      <c r="M63" s="2"/>
      <c r="N63" s="2"/>
      <c r="O63" s="2"/>
      <c r="P63" s="2"/>
    </row>
    <row r="64" spans="1:20" x14ac:dyDescent="0.4">
      <c r="A64" s="31"/>
      <c r="B64" s="30"/>
      <c r="C64" s="30"/>
      <c r="D64" s="2"/>
      <c r="F64" s="2"/>
      <c r="H64" s="2"/>
      <c r="J64" s="2"/>
      <c r="K64" s="2"/>
      <c r="L64" s="2"/>
      <c r="M64" s="2"/>
      <c r="N64" s="2"/>
      <c r="O64" s="2"/>
      <c r="P64" s="2"/>
    </row>
    <row r="65" spans="1:16" x14ac:dyDescent="0.4">
      <c r="A65" s="31"/>
      <c r="B65" s="30"/>
      <c r="C65" s="30"/>
      <c r="D65" s="2"/>
      <c r="F65" s="2"/>
      <c r="H65" s="2"/>
      <c r="J65" s="2"/>
      <c r="K65" s="2"/>
      <c r="L65" s="2"/>
      <c r="M65" s="2"/>
      <c r="N65" s="2"/>
      <c r="O65" s="2"/>
      <c r="P65" s="2"/>
    </row>
    <row r="66" spans="1:16" x14ac:dyDescent="0.4">
      <c r="A66" s="31"/>
      <c r="B66" s="30"/>
      <c r="C66" s="30"/>
      <c r="D66" s="2"/>
      <c r="F66" s="2"/>
      <c r="H66" s="2"/>
      <c r="J66" s="2"/>
      <c r="K66" s="2"/>
      <c r="L66" s="2"/>
      <c r="M66" s="2"/>
      <c r="N66" s="2"/>
      <c r="O66" s="2"/>
      <c r="P66" s="2"/>
    </row>
    <row r="67" spans="1:16" x14ac:dyDescent="0.4">
      <c r="A67" s="31"/>
      <c r="B67" s="30"/>
      <c r="C67" s="30"/>
      <c r="D67" s="2"/>
      <c r="F67" s="2"/>
      <c r="H67" s="2"/>
      <c r="J67" s="2"/>
      <c r="K67" s="2"/>
      <c r="L67" s="2"/>
      <c r="M67" s="2"/>
      <c r="N67" s="2"/>
      <c r="O67" s="2"/>
      <c r="P67" s="2"/>
    </row>
    <row r="68" spans="1:16" x14ac:dyDescent="0.4">
      <c r="A68" s="31"/>
      <c r="B68" s="30"/>
      <c r="C68" s="30"/>
      <c r="D68" s="2"/>
      <c r="F68" s="2"/>
      <c r="H68" s="2"/>
      <c r="J68" s="2"/>
      <c r="K68" s="2"/>
      <c r="L68" s="2"/>
      <c r="M68" s="2"/>
      <c r="N68" s="2"/>
      <c r="O68" s="2"/>
      <c r="P68" s="2"/>
    </row>
    <row r="69" spans="1:16" x14ac:dyDescent="0.4">
      <c r="A69" s="31"/>
      <c r="B69" s="30"/>
      <c r="C69" s="30"/>
      <c r="D69" s="2"/>
      <c r="F69" s="2"/>
      <c r="H69" s="2"/>
      <c r="J69" s="2"/>
      <c r="K69" s="2"/>
      <c r="L69" s="2"/>
      <c r="M69" s="2"/>
      <c r="N69" s="2"/>
      <c r="O69" s="2"/>
      <c r="P69" s="2"/>
    </row>
    <row r="70" spans="1:16" x14ac:dyDescent="0.4">
      <c r="A70" s="31"/>
      <c r="B70" s="30"/>
      <c r="C70" s="30"/>
      <c r="D70" s="2"/>
      <c r="F70" s="2"/>
      <c r="H70" s="2"/>
      <c r="J70" s="2"/>
      <c r="K70" s="2"/>
      <c r="L70" s="2"/>
      <c r="M70" s="2"/>
      <c r="N70" s="2"/>
      <c r="O70" s="2"/>
      <c r="P70" s="2"/>
    </row>
    <row r="71" spans="1:16" x14ac:dyDescent="0.4">
      <c r="A71" s="31"/>
      <c r="B71" s="30"/>
      <c r="C71" s="30"/>
      <c r="D71" s="2"/>
      <c r="F71" s="2"/>
      <c r="H71" s="2"/>
      <c r="J71" s="2"/>
      <c r="K71" s="2"/>
      <c r="L71" s="2"/>
      <c r="M71" s="2"/>
      <c r="N71" s="2"/>
      <c r="O71" s="2"/>
      <c r="P71" s="2"/>
    </row>
    <row r="72" spans="1:16" x14ac:dyDescent="0.4">
      <c r="A72" s="31"/>
      <c r="B72" s="30"/>
      <c r="C72" s="30"/>
      <c r="D72" s="2"/>
      <c r="F72" s="2"/>
      <c r="H72" s="2"/>
      <c r="J72" s="2"/>
      <c r="K72" s="2"/>
      <c r="L72" s="2"/>
      <c r="M72" s="2"/>
      <c r="N72" s="2"/>
      <c r="O72" s="2"/>
      <c r="P72" s="2"/>
    </row>
    <row r="73" spans="1:16" s="32" customFormat="1" x14ac:dyDescent="0.4">
      <c r="A73" s="31"/>
      <c r="B73" s="30"/>
      <c r="C73" s="30"/>
    </row>
    <row r="74" spans="1:16" x14ac:dyDescent="0.4">
      <c r="A74" s="31"/>
      <c r="B74" s="30"/>
      <c r="C74" s="30"/>
      <c r="D74" s="2"/>
      <c r="F74" s="2"/>
      <c r="H74" s="2"/>
      <c r="J74" s="2"/>
      <c r="K74" s="2"/>
      <c r="L74" s="2"/>
      <c r="M74" s="2"/>
      <c r="N74" s="2"/>
      <c r="O74" s="2"/>
      <c r="P74" s="2"/>
    </row>
    <row r="75" spans="1:16" x14ac:dyDescent="0.4">
      <c r="A75" s="31"/>
      <c r="B75" s="30"/>
      <c r="C75" s="30"/>
      <c r="D75" s="2"/>
      <c r="F75" s="2"/>
      <c r="H75" s="2"/>
      <c r="J75" s="2"/>
      <c r="K75" s="2"/>
      <c r="L75" s="2"/>
      <c r="M75" s="2"/>
      <c r="N75" s="2"/>
      <c r="O75" s="2"/>
      <c r="P75" s="2"/>
    </row>
    <row r="76" spans="1:16" x14ac:dyDescent="0.4">
      <c r="A76" s="31"/>
      <c r="B76" s="30"/>
      <c r="C76" s="30"/>
      <c r="D76" s="2"/>
      <c r="F76" s="2"/>
      <c r="H76" s="2"/>
      <c r="J76" s="2"/>
      <c r="K76" s="2"/>
      <c r="L76" s="2"/>
      <c r="M76" s="2"/>
      <c r="N76" s="2"/>
      <c r="O76" s="2"/>
      <c r="P76" s="2"/>
    </row>
    <row r="77" spans="1:16" x14ac:dyDescent="0.4">
      <c r="A77" s="31"/>
      <c r="B77" s="30"/>
      <c r="C77" s="30"/>
      <c r="D77" s="2"/>
      <c r="F77" s="2"/>
      <c r="H77" s="2"/>
      <c r="J77" s="2"/>
      <c r="K77" s="2"/>
      <c r="L77" s="2"/>
      <c r="M77" s="2"/>
      <c r="N77" s="2"/>
      <c r="O77" s="2"/>
      <c r="P77" s="2"/>
    </row>
    <row r="78" spans="1:16" x14ac:dyDescent="0.4">
      <c r="A78" s="31"/>
      <c r="B78" s="30"/>
      <c r="C78" s="30"/>
      <c r="D78" s="2"/>
      <c r="F78" s="2"/>
      <c r="H78" s="2"/>
      <c r="J78" s="2"/>
      <c r="K78" s="2"/>
      <c r="L78" s="2"/>
      <c r="M78" s="2"/>
      <c r="N78" s="2"/>
      <c r="O78" s="2"/>
      <c r="P78" s="2"/>
    </row>
    <row r="79" spans="1:16" x14ac:dyDescent="0.4">
      <c r="A79" s="31"/>
      <c r="B79" s="30"/>
      <c r="C79" s="30"/>
      <c r="D79" s="2"/>
      <c r="F79" s="2"/>
      <c r="H79" s="2"/>
      <c r="J79" s="2"/>
      <c r="K79" s="2"/>
      <c r="L79" s="2"/>
      <c r="M79" s="2"/>
      <c r="N79" s="2"/>
      <c r="O79" s="2"/>
      <c r="P79" s="2"/>
    </row>
    <row r="80" spans="1:16" x14ac:dyDescent="0.4">
      <c r="A80" s="31"/>
      <c r="B80" s="30"/>
      <c r="C80" s="30"/>
      <c r="D80" s="2"/>
      <c r="F80" s="2"/>
      <c r="H80" s="2"/>
      <c r="J80" s="2"/>
      <c r="K80" s="2"/>
      <c r="L80" s="2"/>
      <c r="M80" s="2"/>
      <c r="N80" s="2"/>
      <c r="O80" s="2"/>
      <c r="P80" s="2"/>
    </row>
    <row r="81" spans="1:16" x14ac:dyDescent="0.4">
      <c r="A81" s="31"/>
      <c r="B81" s="30"/>
      <c r="C81" s="30"/>
      <c r="D81" s="2"/>
      <c r="F81" s="2"/>
      <c r="H81" s="2"/>
      <c r="J81" s="2"/>
      <c r="K81" s="2"/>
      <c r="L81" s="2"/>
      <c r="M81" s="2"/>
      <c r="N81" s="2"/>
      <c r="O81" s="2"/>
      <c r="P81" s="2"/>
    </row>
    <row r="82" spans="1:16" x14ac:dyDescent="0.4">
      <c r="A82" s="31"/>
      <c r="B82" s="30"/>
      <c r="C82" s="30"/>
      <c r="D82" s="2"/>
      <c r="F82" s="2"/>
      <c r="H82" s="2"/>
      <c r="J82" s="2"/>
      <c r="K82" s="2"/>
      <c r="L82" s="2"/>
      <c r="M82" s="2"/>
      <c r="N82" s="2"/>
      <c r="O82" s="2"/>
      <c r="P82" s="2"/>
    </row>
    <row r="83" spans="1:16" x14ac:dyDescent="0.4">
      <c r="A83" s="31"/>
      <c r="B83" s="30"/>
      <c r="C83" s="30"/>
      <c r="D83" s="2"/>
      <c r="F83" s="2"/>
      <c r="H83" s="2"/>
      <c r="J83" s="2"/>
      <c r="K83" s="2"/>
      <c r="L83" s="2"/>
      <c r="M83" s="2"/>
      <c r="N83" s="2"/>
      <c r="O83" s="2"/>
      <c r="P83" s="2"/>
    </row>
    <row r="84" spans="1:16" x14ac:dyDescent="0.4">
      <c r="A84" s="31"/>
      <c r="B84" s="30"/>
      <c r="C84" s="30"/>
      <c r="D84" s="2"/>
      <c r="F84" s="2"/>
      <c r="H84" s="2"/>
      <c r="J84" s="2"/>
      <c r="K84" s="2"/>
      <c r="L84" s="2"/>
      <c r="M84" s="2"/>
      <c r="N84" s="2"/>
      <c r="O84" s="2"/>
      <c r="P84" s="2"/>
    </row>
    <row r="85" spans="1:16" x14ac:dyDescent="0.4">
      <c r="A85" s="31"/>
      <c r="B85" s="30"/>
      <c r="C85" s="30"/>
      <c r="D85" s="2"/>
      <c r="F85" s="2"/>
      <c r="H85" s="2"/>
      <c r="J85" s="2"/>
      <c r="K85" s="2"/>
      <c r="L85" s="2"/>
      <c r="M85" s="2"/>
      <c r="N85" s="2"/>
      <c r="O85" s="2"/>
      <c r="P85" s="2"/>
    </row>
    <row r="86" spans="1:16" x14ac:dyDescent="0.4">
      <c r="A86" s="31"/>
      <c r="B86" s="30"/>
      <c r="C86" s="30"/>
      <c r="D86" s="2"/>
      <c r="F86" s="2"/>
      <c r="H86" s="2"/>
      <c r="J86" s="2"/>
      <c r="K86" s="2"/>
      <c r="L86" s="2"/>
      <c r="M86" s="2"/>
      <c r="N86" s="2"/>
      <c r="O86" s="2"/>
      <c r="P86" s="2"/>
    </row>
    <row r="87" spans="1:16" x14ac:dyDescent="0.4">
      <c r="A87" s="31"/>
      <c r="B87" s="30"/>
      <c r="C87" s="30"/>
      <c r="D87" s="2"/>
      <c r="F87" s="2"/>
      <c r="H87" s="2"/>
      <c r="J87" s="2"/>
      <c r="K87" s="2"/>
      <c r="L87" s="2"/>
      <c r="M87" s="2"/>
      <c r="N87" s="2"/>
      <c r="O87" s="2"/>
      <c r="P87" s="2"/>
    </row>
    <row r="88" spans="1:16" x14ac:dyDescent="0.4">
      <c r="A88" s="31"/>
      <c r="B88" s="30"/>
      <c r="C88" s="30"/>
      <c r="D88" s="2"/>
      <c r="F88" s="2"/>
      <c r="H88" s="2"/>
      <c r="J88" s="2"/>
      <c r="K88" s="2"/>
      <c r="L88" s="2"/>
      <c r="M88" s="2"/>
      <c r="N88" s="2"/>
      <c r="O88" s="2"/>
      <c r="P88" s="2"/>
    </row>
    <row r="89" spans="1:16" x14ac:dyDescent="0.4">
      <c r="A89" s="31"/>
      <c r="B89" s="30"/>
      <c r="C89" s="30"/>
      <c r="D89" s="2"/>
      <c r="F89" s="2"/>
      <c r="H89" s="2"/>
      <c r="J89" s="2"/>
      <c r="K89" s="2"/>
      <c r="L89" s="2"/>
      <c r="M89" s="2"/>
      <c r="N89" s="2"/>
      <c r="O89" s="2"/>
      <c r="P89" s="2"/>
    </row>
    <row r="90" spans="1:16" x14ac:dyDescent="0.4">
      <c r="A90" s="31"/>
      <c r="B90" s="30"/>
      <c r="C90" s="30"/>
      <c r="D90" s="2"/>
      <c r="F90" s="2"/>
      <c r="H90" s="2"/>
      <c r="J90" s="2"/>
      <c r="K90" s="2"/>
      <c r="L90" s="2"/>
      <c r="M90" s="2"/>
      <c r="N90" s="2"/>
      <c r="O90" s="2"/>
      <c r="P90" s="2"/>
    </row>
    <row r="91" spans="1:16" x14ac:dyDescent="0.4">
      <c r="A91" s="31"/>
      <c r="B91" s="30"/>
      <c r="C91" s="30"/>
      <c r="D91" s="2"/>
      <c r="F91" s="2"/>
      <c r="H91" s="2"/>
      <c r="J91" s="2"/>
      <c r="K91" s="2"/>
      <c r="L91" s="2"/>
      <c r="M91" s="2"/>
      <c r="N91" s="2"/>
      <c r="O91" s="2"/>
      <c r="P91" s="2"/>
    </row>
    <row r="92" spans="1:16" x14ac:dyDescent="0.4">
      <c r="A92" s="31"/>
      <c r="B92" s="30"/>
      <c r="C92" s="30"/>
      <c r="D92" s="2"/>
      <c r="F92" s="2"/>
      <c r="H92" s="2"/>
      <c r="J92" s="2"/>
      <c r="K92" s="2"/>
      <c r="L92" s="2"/>
      <c r="M92" s="2"/>
      <c r="N92" s="2"/>
      <c r="O92" s="2"/>
      <c r="P92" s="2"/>
    </row>
    <row r="93" spans="1:16" x14ac:dyDescent="0.4">
      <c r="A93" s="31"/>
      <c r="B93" s="30"/>
      <c r="C93" s="30"/>
      <c r="D93" s="2"/>
      <c r="F93" s="2"/>
      <c r="H93" s="2"/>
      <c r="J93" s="2"/>
      <c r="K93" s="2"/>
      <c r="L93" s="2"/>
      <c r="M93" s="2"/>
      <c r="N93" s="2"/>
      <c r="O93" s="2"/>
      <c r="P93" s="2"/>
    </row>
    <row r="94" spans="1:16" x14ac:dyDescent="0.4">
      <c r="A94" s="31"/>
      <c r="B94" s="30"/>
      <c r="C94" s="30"/>
      <c r="D94" s="2"/>
      <c r="F94" s="2"/>
      <c r="H94" s="2"/>
      <c r="J94" s="2"/>
      <c r="K94" s="2"/>
      <c r="L94" s="2"/>
      <c r="M94" s="2"/>
      <c r="N94" s="2"/>
      <c r="O94" s="2"/>
      <c r="P94" s="2"/>
    </row>
    <row r="95" spans="1:16" x14ac:dyDescent="0.4">
      <c r="A95" s="31"/>
      <c r="B95" s="30"/>
      <c r="C95" s="30"/>
      <c r="D95" s="2"/>
      <c r="F95" s="2"/>
      <c r="H95" s="2"/>
      <c r="J95" s="2"/>
      <c r="K95" s="2"/>
      <c r="L95" s="2"/>
      <c r="M95" s="2"/>
      <c r="N95" s="2"/>
      <c r="O95" s="2"/>
      <c r="P95" s="2"/>
    </row>
    <row r="96" spans="1:16" x14ac:dyDescent="0.4">
      <c r="A96" s="31"/>
      <c r="B96" s="30"/>
      <c r="C96" s="30"/>
      <c r="D96" s="2"/>
      <c r="F96" s="2"/>
      <c r="H96" s="2"/>
      <c r="J96" s="2"/>
      <c r="K96" s="2"/>
      <c r="L96" s="2"/>
      <c r="M96" s="2"/>
      <c r="N96" s="2"/>
      <c r="O96" s="2"/>
      <c r="P96" s="2"/>
    </row>
    <row r="97" spans="1:16" x14ac:dyDescent="0.4">
      <c r="A97" s="31"/>
      <c r="B97" s="30"/>
      <c r="C97" s="30"/>
      <c r="D97" s="2"/>
      <c r="F97" s="2"/>
      <c r="H97" s="2"/>
      <c r="J97" s="2"/>
      <c r="K97" s="2"/>
      <c r="L97" s="2"/>
      <c r="M97" s="2"/>
      <c r="N97" s="2"/>
      <c r="O97" s="2"/>
      <c r="P97" s="2"/>
    </row>
    <row r="98" spans="1:16" x14ac:dyDescent="0.4">
      <c r="A98" s="31"/>
      <c r="B98" s="30"/>
      <c r="C98" s="30"/>
      <c r="D98" s="2"/>
      <c r="F98" s="2"/>
      <c r="H98" s="2"/>
      <c r="J98" s="2"/>
      <c r="K98" s="2"/>
      <c r="L98" s="2"/>
      <c r="M98" s="2"/>
      <c r="N98" s="2"/>
      <c r="O98" s="2"/>
      <c r="P98" s="2"/>
    </row>
    <row r="99" spans="1:16" x14ac:dyDescent="0.4">
      <c r="A99" s="31"/>
      <c r="B99" s="30"/>
      <c r="C99" s="30"/>
      <c r="D99" s="2"/>
      <c r="F99" s="2"/>
      <c r="H99" s="2"/>
      <c r="J99" s="2"/>
      <c r="K99" s="2"/>
      <c r="L99" s="2"/>
      <c r="M99" s="2"/>
      <c r="N99" s="2"/>
      <c r="O99" s="2"/>
      <c r="P99" s="2"/>
    </row>
    <row r="100" spans="1:16" x14ac:dyDescent="0.4">
      <c r="A100" s="31"/>
      <c r="B100" s="30"/>
      <c r="C100" s="30"/>
      <c r="D100" s="2"/>
      <c r="F100" s="2"/>
      <c r="H100" s="2"/>
      <c r="J100" s="2"/>
      <c r="K100" s="2"/>
      <c r="L100" s="2"/>
      <c r="M100" s="2"/>
      <c r="N100" s="2"/>
      <c r="O100" s="2"/>
      <c r="P100" s="2"/>
    </row>
    <row r="101" spans="1:16" x14ac:dyDescent="0.4">
      <c r="A101" s="31"/>
      <c r="B101" s="30"/>
      <c r="C101" s="30"/>
      <c r="D101" s="2"/>
      <c r="F101" s="2"/>
      <c r="H101" s="2"/>
      <c r="J101" s="2"/>
      <c r="K101" s="2"/>
      <c r="L101" s="2"/>
      <c r="M101" s="2"/>
      <c r="N101" s="2"/>
      <c r="O101" s="2"/>
      <c r="P101" s="2"/>
    </row>
    <row r="102" spans="1:16" x14ac:dyDescent="0.4">
      <c r="A102" s="31"/>
      <c r="B102" s="30"/>
      <c r="C102" s="30"/>
      <c r="D102" s="2"/>
      <c r="F102" s="2"/>
      <c r="H102" s="2"/>
      <c r="J102" s="2"/>
      <c r="K102" s="2"/>
      <c r="L102" s="2"/>
      <c r="M102" s="2"/>
      <c r="N102" s="2"/>
      <c r="O102" s="2"/>
      <c r="P102" s="2"/>
    </row>
    <row r="103" spans="1:16" x14ac:dyDescent="0.4">
      <c r="A103" s="31"/>
      <c r="B103" s="30"/>
      <c r="C103" s="30"/>
      <c r="D103" s="2"/>
      <c r="F103" s="2"/>
      <c r="H103" s="2"/>
      <c r="J103" s="2"/>
      <c r="K103" s="2"/>
      <c r="L103" s="2"/>
      <c r="M103" s="2"/>
      <c r="N103" s="2"/>
      <c r="O103" s="2"/>
      <c r="P103" s="2"/>
    </row>
    <row r="104" spans="1:16" x14ac:dyDescent="0.4">
      <c r="A104" s="31"/>
      <c r="B104" s="30"/>
      <c r="C104" s="30"/>
      <c r="D104" s="2"/>
      <c r="F104" s="2"/>
      <c r="H104" s="2"/>
      <c r="J104" s="2"/>
      <c r="K104" s="2"/>
      <c r="L104" s="2"/>
      <c r="M104" s="2"/>
      <c r="N104" s="2"/>
      <c r="O104" s="2"/>
      <c r="P104" s="2"/>
    </row>
    <row r="105" spans="1:16" x14ac:dyDescent="0.4">
      <c r="A105" s="31"/>
      <c r="B105" s="30"/>
      <c r="C105" s="30"/>
      <c r="D105" s="2"/>
      <c r="F105" s="2"/>
      <c r="H105" s="2"/>
      <c r="J105" s="2"/>
      <c r="K105" s="2"/>
      <c r="L105" s="2"/>
      <c r="M105" s="2"/>
      <c r="N105" s="2"/>
      <c r="O105" s="2"/>
      <c r="P105" s="2"/>
    </row>
    <row r="106" spans="1:16" x14ac:dyDescent="0.4">
      <c r="A106" s="31"/>
      <c r="B106" s="30"/>
      <c r="C106" s="30"/>
      <c r="D106" s="2"/>
      <c r="F106" s="2"/>
      <c r="H106" s="2"/>
      <c r="J106" s="2"/>
      <c r="K106" s="2"/>
      <c r="L106" s="2"/>
      <c r="M106" s="2"/>
      <c r="N106" s="2"/>
      <c r="O106" s="2"/>
      <c r="P106" s="2"/>
    </row>
    <row r="107" spans="1:16" x14ac:dyDescent="0.4">
      <c r="A107" s="31"/>
      <c r="B107" s="30"/>
      <c r="C107" s="30"/>
      <c r="D107" s="2"/>
      <c r="F107" s="2"/>
      <c r="H107" s="2"/>
      <c r="J107" s="2"/>
      <c r="K107" s="2"/>
      <c r="L107" s="2"/>
      <c r="M107" s="2"/>
      <c r="N107" s="2"/>
      <c r="O107" s="2"/>
      <c r="P107" s="2"/>
    </row>
    <row r="108" spans="1:16" x14ac:dyDescent="0.4">
      <c r="A108" s="31"/>
      <c r="B108" s="30"/>
      <c r="C108" s="30"/>
      <c r="D108" s="2"/>
      <c r="F108" s="2"/>
      <c r="H108" s="2"/>
      <c r="J108" s="2"/>
      <c r="K108" s="2"/>
      <c r="L108" s="2"/>
      <c r="M108" s="2"/>
      <c r="N108" s="2"/>
      <c r="O108" s="2"/>
      <c r="P108" s="2"/>
    </row>
    <row r="109" spans="1:16" x14ac:dyDescent="0.4">
      <c r="A109" s="31"/>
      <c r="B109" s="30"/>
      <c r="C109" s="30"/>
      <c r="D109" s="2"/>
      <c r="F109" s="2"/>
      <c r="H109" s="2"/>
      <c r="J109" s="2"/>
      <c r="K109" s="2"/>
      <c r="L109" s="2"/>
      <c r="M109" s="2"/>
      <c r="N109" s="2"/>
      <c r="O109" s="2"/>
      <c r="P109" s="2"/>
    </row>
    <row r="110" spans="1:16" x14ac:dyDescent="0.4">
      <c r="A110" s="31"/>
      <c r="B110" s="30"/>
      <c r="C110" s="30"/>
      <c r="D110" s="2"/>
      <c r="F110" s="2"/>
      <c r="H110" s="2"/>
      <c r="J110" s="2"/>
      <c r="K110" s="2"/>
      <c r="L110" s="2"/>
      <c r="M110" s="2"/>
      <c r="N110" s="2"/>
      <c r="O110" s="2"/>
      <c r="P110" s="2"/>
    </row>
    <row r="111" spans="1:16" x14ac:dyDescent="0.4">
      <c r="A111" s="31"/>
      <c r="B111" s="30"/>
      <c r="C111" s="30"/>
      <c r="D111" s="2"/>
      <c r="F111" s="2"/>
      <c r="H111" s="2"/>
      <c r="J111" s="2"/>
      <c r="K111" s="2"/>
      <c r="L111" s="2"/>
      <c r="M111" s="2"/>
      <c r="N111" s="2"/>
      <c r="O111" s="2"/>
      <c r="P111" s="2"/>
    </row>
    <row r="112" spans="1:16" x14ac:dyDescent="0.4">
      <c r="A112" s="31"/>
      <c r="B112" s="30"/>
      <c r="C112" s="30"/>
      <c r="D112" s="2"/>
      <c r="F112" s="2"/>
      <c r="H112" s="2"/>
      <c r="J112" s="2"/>
      <c r="K112" s="2"/>
      <c r="L112" s="2"/>
      <c r="M112" s="2"/>
      <c r="N112" s="2"/>
      <c r="O112" s="2"/>
      <c r="P112" s="2"/>
    </row>
    <row r="113" spans="1:16" x14ac:dyDescent="0.4">
      <c r="A113" s="31"/>
      <c r="B113" s="30"/>
      <c r="C113" s="30"/>
      <c r="D113" s="2"/>
      <c r="F113" s="2"/>
      <c r="H113" s="2"/>
      <c r="J113" s="2"/>
      <c r="K113" s="2"/>
      <c r="L113" s="2"/>
      <c r="M113" s="2"/>
      <c r="N113" s="2"/>
      <c r="O113" s="2"/>
      <c r="P113" s="2"/>
    </row>
    <row r="114" spans="1:16" x14ac:dyDescent="0.4">
      <c r="A114" s="31"/>
      <c r="B114" s="30"/>
      <c r="C114" s="30"/>
      <c r="D114" s="2"/>
      <c r="F114" s="2"/>
      <c r="H114" s="2"/>
      <c r="J114" s="2"/>
      <c r="K114" s="2"/>
      <c r="L114" s="2"/>
      <c r="M114" s="2"/>
      <c r="N114" s="2"/>
      <c r="O114" s="2"/>
      <c r="P114" s="2"/>
    </row>
    <row r="115" spans="1:16" x14ac:dyDescent="0.4">
      <c r="A115" s="31"/>
      <c r="B115" s="30"/>
      <c r="C115" s="30"/>
      <c r="D115" s="2"/>
      <c r="F115" s="2"/>
      <c r="H115" s="2"/>
      <c r="J115" s="2"/>
      <c r="K115" s="2"/>
      <c r="L115" s="2"/>
      <c r="M115" s="2"/>
      <c r="N115" s="2"/>
      <c r="O115" s="2"/>
      <c r="P115" s="2"/>
    </row>
    <row r="116" spans="1:16" x14ac:dyDescent="0.4">
      <c r="A116" s="31"/>
      <c r="B116" s="30"/>
      <c r="C116" s="30"/>
      <c r="D116" s="2"/>
      <c r="F116" s="2"/>
      <c r="H116" s="2"/>
      <c r="J116" s="2"/>
      <c r="K116" s="2"/>
      <c r="L116" s="2"/>
      <c r="M116" s="2"/>
      <c r="N116" s="2"/>
      <c r="O116" s="2"/>
      <c r="P116" s="2"/>
    </row>
    <row r="117" spans="1:16" x14ac:dyDescent="0.4">
      <c r="A117" s="31"/>
      <c r="B117" s="30"/>
      <c r="C117" s="30"/>
      <c r="D117" s="2"/>
      <c r="F117" s="2"/>
      <c r="H117" s="2"/>
      <c r="J117" s="2"/>
      <c r="K117" s="2"/>
      <c r="L117" s="2"/>
      <c r="M117" s="2"/>
      <c r="N117" s="2"/>
      <c r="O117" s="2"/>
      <c r="P117" s="2"/>
    </row>
    <row r="118" spans="1:16" x14ac:dyDescent="0.4">
      <c r="A118" s="31"/>
      <c r="B118" s="30"/>
      <c r="C118" s="30"/>
      <c r="D118" s="2"/>
      <c r="F118" s="2"/>
      <c r="H118" s="2"/>
      <c r="J118" s="2"/>
      <c r="K118" s="2"/>
      <c r="L118" s="2"/>
      <c r="M118" s="2"/>
      <c r="N118" s="2"/>
      <c r="O118" s="2"/>
      <c r="P118" s="2"/>
    </row>
    <row r="119" spans="1:16" x14ac:dyDescent="0.4">
      <c r="A119" s="31"/>
      <c r="B119" s="30"/>
      <c r="C119" s="30"/>
      <c r="D119" s="2"/>
      <c r="F119" s="2"/>
      <c r="H119" s="2"/>
      <c r="J119" s="2"/>
      <c r="K119" s="2"/>
      <c r="L119" s="2"/>
      <c r="M119" s="2"/>
      <c r="N119" s="2"/>
      <c r="O119" s="2"/>
      <c r="P119" s="2"/>
    </row>
    <row r="120" spans="1:16" x14ac:dyDescent="0.4">
      <c r="A120" s="31"/>
      <c r="B120" s="30"/>
      <c r="C120" s="30"/>
      <c r="D120" s="2"/>
      <c r="F120" s="2"/>
      <c r="H120" s="2"/>
      <c r="J120" s="2"/>
      <c r="K120" s="2"/>
      <c r="L120" s="2"/>
      <c r="M120" s="2"/>
      <c r="N120" s="2"/>
      <c r="O120" s="2"/>
      <c r="P120" s="2"/>
    </row>
    <row r="121" spans="1:16" x14ac:dyDescent="0.4">
      <c r="A121" s="31"/>
      <c r="B121" s="30"/>
      <c r="C121" s="30"/>
      <c r="D121" s="2"/>
      <c r="F121" s="2"/>
      <c r="H121" s="2"/>
      <c r="J121" s="2"/>
      <c r="K121" s="2"/>
      <c r="L121" s="2"/>
      <c r="M121" s="2"/>
      <c r="N121" s="2"/>
      <c r="O121" s="2"/>
      <c r="P121" s="2"/>
    </row>
    <row r="122" spans="1:16" x14ac:dyDescent="0.4">
      <c r="A122" s="31"/>
      <c r="B122" s="30"/>
      <c r="C122" s="30"/>
      <c r="D122" s="2"/>
      <c r="F122" s="2"/>
      <c r="H122" s="2"/>
      <c r="J122" s="2"/>
      <c r="K122" s="2"/>
      <c r="L122" s="2"/>
      <c r="M122" s="2"/>
      <c r="N122" s="2"/>
      <c r="O122" s="2"/>
      <c r="P122" s="2"/>
    </row>
    <row r="123" spans="1:16" x14ac:dyDescent="0.4">
      <c r="A123" s="31"/>
      <c r="B123" s="30"/>
      <c r="C123" s="30"/>
      <c r="D123" s="2"/>
      <c r="F123" s="2"/>
      <c r="H123" s="2"/>
      <c r="J123" s="2"/>
      <c r="K123" s="2"/>
      <c r="L123" s="2"/>
      <c r="M123" s="2"/>
      <c r="N123" s="2"/>
      <c r="O123" s="2"/>
      <c r="P123" s="2"/>
    </row>
    <row r="124" spans="1:16" x14ac:dyDescent="0.4">
      <c r="A124" s="31"/>
      <c r="B124" s="30"/>
      <c r="C124" s="30"/>
      <c r="D124" s="2"/>
      <c r="F124" s="2"/>
      <c r="H124" s="2"/>
      <c r="J124" s="2"/>
      <c r="K124" s="2"/>
      <c r="L124" s="2"/>
      <c r="M124" s="2"/>
      <c r="N124" s="2"/>
      <c r="O124" s="2"/>
      <c r="P124" s="2"/>
    </row>
    <row r="125" spans="1:16" x14ac:dyDescent="0.4">
      <c r="A125" s="31"/>
      <c r="B125" s="30"/>
      <c r="C125" s="30"/>
      <c r="D125" s="2"/>
      <c r="F125" s="2"/>
      <c r="H125" s="2"/>
      <c r="J125" s="2"/>
      <c r="K125" s="2"/>
      <c r="L125" s="2"/>
      <c r="M125" s="2"/>
      <c r="N125" s="2"/>
      <c r="O125" s="2"/>
      <c r="P125" s="2"/>
    </row>
    <row r="126" spans="1:16" x14ac:dyDescent="0.4">
      <c r="B126" s="33"/>
    </row>
    <row r="127" spans="1:16" x14ac:dyDescent="0.4">
      <c r="B127" s="30"/>
    </row>
    <row r="128" spans="1:16" x14ac:dyDescent="0.4">
      <c r="A128" s="34"/>
      <c r="B128" s="35"/>
    </row>
    <row r="129" spans="1:18" x14ac:dyDescent="0.4">
      <c r="A129" s="2"/>
      <c r="D129" s="2"/>
      <c r="F129" s="2"/>
      <c r="H129" s="2"/>
      <c r="J129" s="2"/>
      <c r="K129" s="2"/>
      <c r="L129" s="2"/>
      <c r="M129" s="2"/>
      <c r="N129" s="2"/>
      <c r="O129" s="2"/>
      <c r="P129" s="2"/>
      <c r="R129" s="30"/>
    </row>
  </sheetData>
  <mergeCells count="12">
    <mergeCell ref="Q3:Q4"/>
    <mergeCell ref="R3:R4"/>
    <mergeCell ref="A1:R1"/>
    <mergeCell ref="A3:A4"/>
    <mergeCell ref="B3:B4"/>
    <mergeCell ref="C3:D3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Kapteine-Miezere</dc:creator>
  <cp:lastModifiedBy>Kristīne Kapteine-Miezere</cp:lastModifiedBy>
  <dcterms:created xsi:type="dcterms:W3CDTF">2022-12-16T11:58:13Z</dcterms:created>
  <dcterms:modified xsi:type="dcterms:W3CDTF">2022-12-16T12:00:44Z</dcterms:modified>
</cp:coreProperties>
</file>