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fk\bpad\Budžeta_attīstības_nodaļa\BUDZETI\BUDZETS_2023\3._Prioritārie pasākumi\0._Informatīvais ziņojums\0._ IZ_iesniegšanai_MK\"/>
    </mc:Choice>
  </mc:AlternateContent>
  <xr:revisionPtr revIDLastSave="0" documentId="13_ncr:1_{E56E08D7-DA7A-4681-9862-C2ED51B9853A}" xr6:coauthVersionLast="47" xr6:coauthVersionMax="47" xr10:uidLastSave="{00000000-0000-0000-0000-000000000000}"/>
  <bookViews>
    <workbookView xWindow="-110" yWindow="-110" windowWidth="19420" windowHeight="10420" xr2:uid="{00000000-000D-0000-FFFF-FFFF00000000}"/>
  </bookViews>
  <sheets>
    <sheet name="Sheet1" sheetId="3" r:id="rId1"/>
  </sheets>
  <definedNames>
    <definedName name="_xlnm.Print_Titles" localSheetId="0">Sheet1!$5:$6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8" i="3" l="1"/>
  <c r="I128" i="3"/>
  <c r="H128" i="3"/>
  <c r="G128" i="3"/>
  <c r="F128" i="3"/>
  <c r="G65" i="3" l="1"/>
  <c r="H65" i="3"/>
  <c r="I65" i="3"/>
  <c r="J65" i="3"/>
  <c r="F65" i="3"/>
  <c r="G67" i="3"/>
  <c r="H67" i="3"/>
  <c r="I67" i="3"/>
  <c r="J67" i="3"/>
  <c r="F67" i="3"/>
  <c r="G264" i="3"/>
  <c r="H264" i="3"/>
  <c r="I264" i="3"/>
  <c r="J264" i="3"/>
  <c r="F264" i="3"/>
  <c r="G45" i="3"/>
  <c r="H45" i="3"/>
  <c r="I45" i="3"/>
  <c r="J45" i="3"/>
  <c r="F45" i="3"/>
  <c r="G121" i="3" l="1"/>
  <c r="H121" i="3"/>
  <c r="I121" i="3"/>
  <c r="J121" i="3"/>
  <c r="F121" i="3"/>
  <c r="G111" i="3"/>
  <c r="H111" i="3"/>
  <c r="I111" i="3"/>
  <c r="J111" i="3"/>
  <c r="F111" i="3"/>
  <c r="G236" i="3"/>
  <c r="H236" i="3"/>
  <c r="I236" i="3"/>
  <c r="J236" i="3"/>
  <c r="F236" i="3"/>
  <c r="G267" i="3" l="1"/>
  <c r="H267" i="3"/>
  <c r="I267" i="3"/>
  <c r="J267" i="3"/>
  <c r="F267" i="3"/>
  <c r="G334" i="3"/>
  <c r="H334" i="3"/>
  <c r="I334" i="3"/>
  <c r="J334" i="3"/>
  <c r="F334" i="3"/>
  <c r="G234" i="3"/>
  <c r="H234" i="3"/>
  <c r="I234" i="3"/>
  <c r="J234" i="3"/>
  <c r="F234" i="3"/>
  <c r="F238" i="3"/>
  <c r="G253" i="3"/>
  <c r="H253" i="3"/>
  <c r="F253" i="3"/>
  <c r="G259" i="3" l="1"/>
  <c r="H259" i="3"/>
  <c r="I259" i="3"/>
  <c r="J259" i="3"/>
  <c r="F259" i="3"/>
  <c r="G238" i="3"/>
  <c r="H238" i="3"/>
  <c r="I238" i="3"/>
  <c r="J238" i="3"/>
  <c r="G8" i="3" l="1"/>
  <c r="G7" i="3" s="1"/>
  <c r="H8" i="3"/>
  <c r="H7" i="3" s="1"/>
  <c r="I8" i="3"/>
  <c r="I7" i="3" s="1"/>
  <c r="J8" i="3"/>
  <c r="J7" i="3" s="1"/>
  <c r="F8" i="3"/>
  <c r="F7" i="3" s="1"/>
</calcChain>
</file>

<file path=xl/sharedStrings.xml><?xml version="1.0" encoding="utf-8"?>
<sst xmlns="http://schemas.openxmlformats.org/spreadsheetml/2006/main" count="904" uniqueCount="369">
  <si>
    <t>11_01_H</t>
  </si>
  <si>
    <t>06.01.00</t>
  </si>
  <si>
    <t>Valsts policija</t>
  </si>
  <si>
    <t>10.00.00</t>
  </si>
  <si>
    <t>Valsts robežsardzes darbība</t>
  </si>
  <si>
    <t>14_01_H</t>
  </si>
  <si>
    <t>01.00.00</t>
  </si>
  <si>
    <t>03.01.00</t>
  </si>
  <si>
    <t>02.03.00</t>
  </si>
  <si>
    <t>02.00.00</t>
  </si>
  <si>
    <t>N.p.k.</t>
  </si>
  <si>
    <t>Budžeta programmas (apakšprogrammas) kods un nosaukums</t>
  </si>
  <si>
    <t>Kopā:</t>
  </si>
  <si>
    <t>15. Izglītības un zinātnes ministrija</t>
  </si>
  <si>
    <t>16. Zemkopības ministrija</t>
  </si>
  <si>
    <t>18. Labklājības ministrija</t>
  </si>
  <si>
    <t>12. Ekonomikas ministrija</t>
  </si>
  <si>
    <t>13. Finanšu ministrija</t>
  </si>
  <si>
    <t>14. Iekšlietu ministrija</t>
  </si>
  <si>
    <t>19. Tieslietu ministrija</t>
  </si>
  <si>
    <t>Prioritāra pasākuma kods</t>
  </si>
  <si>
    <t>Prioritāra pasākuma nosaukums</t>
  </si>
  <si>
    <t>turpmākā laikposmā līdz pasākuma pabeigšanai 
(ja tas ir terminēts)</t>
  </si>
  <si>
    <t>turpmāk katru gadu
(ja pasākums nav terminēts)</t>
  </si>
  <si>
    <t>Pasākuma pabeigšanas gads
(ja tas ir terminēts)</t>
  </si>
  <si>
    <t>Kopā (visi prioritārie pasākumi):</t>
  </si>
  <si>
    <t>22_01_H</t>
  </si>
  <si>
    <t>22. Kultūras ministrija</t>
  </si>
  <si>
    <t>22.10.00</t>
  </si>
  <si>
    <t>03.00.00</t>
  </si>
  <si>
    <t>29_01_H</t>
  </si>
  <si>
    <t>04.05.00</t>
  </si>
  <si>
    <t>Ministriju un citu centrālo valsts iestāžu iesniegtie pieprasījumi starpnozaru prioritārajiem pasākumiem</t>
  </si>
  <si>
    <t>Diasporas atbalsta valsts budžeta finansējuma pieprasījums</t>
  </si>
  <si>
    <t>15_01_H</t>
  </si>
  <si>
    <t>Augstskolas</t>
  </si>
  <si>
    <t>15_02_H</t>
  </si>
  <si>
    <t>15_03_H</t>
  </si>
  <si>
    <t>05.12.00</t>
  </si>
  <si>
    <t>22_02_H</t>
  </si>
  <si>
    <t>Ministrs</t>
  </si>
  <si>
    <t>J.Reirs</t>
  </si>
  <si>
    <t>15_04_H</t>
  </si>
  <si>
    <t>Valsts materiālo rezervju iegāde, atjaunināšana un uzturēšana</t>
  </si>
  <si>
    <t>Laboratorisko izmeklējumu nodrošināšana ambulatorajā aprūpē</t>
  </si>
  <si>
    <t>33.15.00</t>
  </si>
  <si>
    <t>Pārējo ambulatoro veselības aprūpes pakalpojumu nodrošināšana</t>
  </si>
  <si>
    <t>33.16.00</t>
  </si>
  <si>
    <t>Neatliekamās medicīniskās palīdzības nodrošināšana stacionārās ārstniecības iestādēs</t>
  </si>
  <si>
    <t>33.17.00</t>
  </si>
  <si>
    <t>Plānveida stacionāro veselības aprūpes pakalpojumu nodrošināšana</t>
  </si>
  <si>
    <t>33.18.00</t>
  </si>
  <si>
    <t>Tiesu medicīniskā ekspertīze</t>
  </si>
  <si>
    <t>39.06.00</t>
  </si>
  <si>
    <t>29. Veselības ministrija</t>
  </si>
  <si>
    <t>Valsts materiālās rezerves</t>
  </si>
  <si>
    <t>40.04.00</t>
  </si>
  <si>
    <t>Valsts autoceļu uzturēšana un atjaunošana</t>
  </si>
  <si>
    <t>23.06.00</t>
  </si>
  <si>
    <t>Ieslodzījuma vietas</t>
  </si>
  <si>
    <t>04.01.00</t>
  </si>
  <si>
    <t>Neatliekamā medicīniskā palīdzība</t>
  </si>
  <si>
    <t>39.04.00</t>
  </si>
  <si>
    <t>17. Satiksmes ministrija</t>
  </si>
  <si>
    <t>Mērķdotācijas pašvaldībām – pašvaldību izglītības iestāžu pedagogu darba samaksai un valsts sociālās apdrošināšanas obligātajām iemaksām</t>
  </si>
  <si>
    <t>05.00.00</t>
  </si>
  <si>
    <t>Mērķdotācijas pašvaldībām – pašvaldību izglītības iestādēs bērnu no piecu gadu vecuma izglītošanā nodarbināto pedagogu darba samaksai un valsts sociālās apdrošināšanas obligātajām iemaksām</t>
  </si>
  <si>
    <t>Sociālās korekcijas izglītības iestāde</t>
  </si>
  <si>
    <t>01.03.00</t>
  </si>
  <si>
    <t>Dotācija privātajām mācību iestādēm</t>
  </si>
  <si>
    <t>01.05.00</t>
  </si>
  <si>
    <t>Vispārējās izglītības atbalsta pasākumi</t>
  </si>
  <si>
    <t>01.08.00</t>
  </si>
  <si>
    <t>Profesionālās izglītības programmu īstenošana</t>
  </si>
  <si>
    <t>Murjāņu sporta ģimnāzija</t>
  </si>
  <si>
    <t>09.10.00</t>
  </si>
  <si>
    <t>Finansējums profesionālās ievirzes sporta izglītības programmu pedagogu darba samaksai un valsts sociālās apdrošināšanas obligātajām iemaksām</t>
  </si>
  <si>
    <t>09.19.00</t>
  </si>
  <si>
    <t>Sociālās integrācijas valsts aģentūras administrēšana un profesionālās un sociālās rehabilitācijas pakalpojumu nodrošināšana</t>
  </si>
  <si>
    <t>05.37.00</t>
  </si>
  <si>
    <t>Kultūrizglītība</t>
  </si>
  <si>
    <t>20.00.00</t>
  </si>
  <si>
    <t>Augstākā medicīnas izglītība</t>
  </si>
  <si>
    <t>33.09.00</t>
  </si>
  <si>
    <t>Zinātne</t>
  </si>
  <si>
    <t>22.04.00</t>
  </si>
  <si>
    <t>Attīstības nacionālie atbalsta instrumenti</t>
  </si>
  <si>
    <t>30.00.00</t>
  </si>
  <si>
    <t>Mērķdotācijas izglītības pasākumiem</t>
  </si>
  <si>
    <t>Invaliditātes, maternitātes un slimības speciālais budžets</t>
  </si>
  <si>
    <t>04.04.00</t>
  </si>
  <si>
    <t>Diplomātiskās misijas ārvalstīs</t>
  </si>
  <si>
    <t>01.04.00</t>
  </si>
  <si>
    <t>22.01.00</t>
  </si>
  <si>
    <t>Sociālās rehabilitācijas valsts programmas</t>
  </si>
  <si>
    <t>05.01.00</t>
  </si>
  <si>
    <t>62. Mērķdotācijas pašvaldībām</t>
  </si>
  <si>
    <t>10. Aizsardzības ministrija</t>
  </si>
  <si>
    <t>Starptautisko operāciju un Nacionālo bruņoto spēku personālsastāva centralizētais atalgojums</t>
  </si>
  <si>
    <t>02.01.00</t>
  </si>
  <si>
    <t>Aprūpe valsts sociālās aprūpes institūcijās</t>
  </si>
  <si>
    <t>Invaliditātes ekspertīžu nodrošināšana</t>
  </si>
  <si>
    <t>05.03.00</t>
  </si>
  <si>
    <t>05.62.00</t>
  </si>
  <si>
    <t>Primārās ambulatorās veselības aprūpes nodrošināšana</t>
  </si>
  <si>
    <t>Rezidentu apmācība</t>
  </si>
  <si>
    <t>Slimību profilakses nodrošināšana</t>
  </si>
  <si>
    <t>Uzraudzība un kontrole</t>
  </si>
  <si>
    <t>02.04.00</t>
  </si>
  <si>
    <t>33.14.00</t>
  </si>
  <si>
    <t>39.03.00</t>
  </si>
  <si>
    <t>46.03.00</t>
  </si>
  <si>
    <t>11. Ārlietu ministrija</t>
  </si>
  <si>
    <t>Valsts valodas politika un pārvalde</t>
  </si>
  <si>
    <t>Diasporas pasākumu īstenošana</t>
  </si>
  <si>
    <t>Profesionālā izglītība</t>
  </si>
  <si>
    <t>97.02.00</t>
  </si>
  <si>
    <t>25. Pārresoru koordinācijas centrs</t>
  </si>
  <si>
    <t>Pārresoru koordinācijas centra darbības nodrošināšana</t>
  </si>
  <si>
    <t>2023.gads</t>
  </si>
  <si>
    <t>Interešu izglītības nodrošināšana VSIA "Bērnu klīniskā universitātes slimnīca"</t>
  </si>
  <si>
    <t>Asins un asins komponentu nodrošināšana</t>
  </si>
  <si>
    <t>Ministru kabineta darbības nodrošināšana, valsts pārvaldes politika</t>
  </si>
  <si>
    <t>04.00.00</t>
  </si>
  <si>
    <t>26.02.00</t>
  </si>
  <si>
    <t>15_05_H</t>
  </si>
  <si>
    <t>15_06_H</t>
  </si>
  <si>
    <t>15_07_H</t>
  </si>
  <si>
    <t>15_08_H</t>
  </si>
  <si>
    <t>15_09_H</t>
  </si>
  <si>
    <t>15_10_H</t>
  </si>
  <si>
    <t>18_02_H</t>
  </si>
  <si>
    <t>22_03_H</t>
  </si>
  <si>
    <t>29_02_H</t>
  </si>
  <si>
    <t>29_03_H</t>
  </si>
  <si>
    <t>03.11.00</t>
  </si>
  <si>
    <t>Koledžas</t>
  </si>
  <si>
    <t>22.02.00</t>
  </si>
  <si>
    <t>Augstākā izglītība</t>
  </si>
  <si>
    <t>01.14.00</t>
  </si>
  <si>
    <t>Mācību līdzekļu iegāde</t>
  </si>
  <si>
    <t>Valsts pētījumu programmas</t>
  </si>
  <si>
    <t>26.01.00</t>
  </si>
  <si>
    <t>Sabiedrības integrācijas pasākumu īstenošana</t>
  </si>
  <si>
    <t xml:space="preserve">RINA integrācija ar VSAA sociālās apdrošināšanas informācijas sistēmu un NVD starptautiskās sadarbības informācijas sistēmu </t>
  </si>
  <si>
    <t>Valsts sociālās apdrošināšanas aģentūras speciālais budžets</t>
  </si>
  <si>
    <t>45.01.00</t>
  </si>
  <si>
    <t>Veselības aprūpes finansējuma administrēšana un ekonomiskā novērtēšana</t>
  </si>
  <si>
    <t>97.00.00</t>
  </si>
  <si>
    <t>Nozaru vadība un politikas plānošana</t>
  </si>
  <si>
    <t>28. Augstākā tiesa</t>
  </si>
  <si>
    <t>Valsts prezidenta darbības nodrošināšana</t>
  </si>
  <si>
    <t>09.07.00</t>
  </si>
  <si>
    <t>Oficiālās publikācijas un tiesiskās informācijas nodrošināšana</t>
  </si>
  <si>
    <t>21.00.00</t>
  </si>
  <si>
    <t>Kultūras mantojums</t>
  </si>
  <si>
    <t>Tiesa</t>
  </si>
  <si>
    <t>Saliedētas un pilsoniski aktīvas sabiedrības attīstības pamatnostādņu īstenošana</t>
  </si>
  <si>
    <t>Latvijas NVO fonda un latviešu valodas apguves programmas</t>
  </si>
  <si>
    <t>Jaunā ārstniecības personu darba samaksas modeļa ieviešana</t>
  </si>
  <si>
    <t>38.05.00</t>
  </si>
  <si>
    <t>Veselības aprūpe un fiziskā sagatavotība</t>
  </si>
  <si>
    <t>46.01.00</t>
  </si>
  <si>
    <t>33.04.00</t>
  </si>
  <si>
    <t>Centralizēta medikamentu un materiālu iegāde</t>
  </si>
  <si>
    <t>2024.gads</t>
  </si>
  <si>
    <t>Mirovščikova, 25739440
diana.mirovscikova@fm.gov.lv</t>
  </si>
  <si>
    <t>03_01_H</t>
  </si>
  <si>
    <t>Par publisko personu pāreju uz nomas tiesiskām attiecībām ar 2023.gadu</t>
  </si>
  <si>
    <t>Latvijas prezidentūra Eiropas Padomē 2023.gadā</t>
  </si>
  <si>
    <t>11_02_H</t>
  </si>
  <si>
    <t>Sabiedriskā pasūtījuma īstenošana Latvijas Televīzijā</t>
  </si>
  <si>
    <t>11_03_H</t>
  </si>
  <si>
    <t>Pasākumi saistībā ar Latvijas aktivitātēm Arktikas padomē</t>
  </si>
  <si>
    <t>11_04_H</t>
  </si>
  <si>
    <t>Sociālo garantiju diplomātiskā un konsulārā dienesta amatpersonu (darbinieku), valsts tiešās pārvaldes amatpersonu (darbinieku), karavīru, prokuroru un sakaru virsnieku, kuri uzturas ārvalstīs, laulātajiem palielināšana</t>
  </si>
  <si>
    <t>Saeimas darbības nodrošināšana</t>
  </si>
  <si>
    <t>22.12.00</t>
  </si>
  <si>
    <t>Nacionālo bruņoto spēku uzturēšana</t>
  </si>
  <si>
    <t>Prokuratūras iestāžu uzturēšana</t>
  </si>
  <si>
    <t>13_01_H</t>
  </si>
  <si>
    <t>Valsts nekustamo īpašumu nomas maksas un apsaimniekošanas izdevumu pieauguma segšana</t>
  </si>
  <si>
    <t>Tiesībsarga birojs</t>
  </si>
  <si>
    <t>33.00.00</t>
  </si>
  <si>
    <t>Valsts ieņēmumu un muitas politikas nodrošināšana</t>
  </si>
  <si>
    <t>20.01.00</t>
  </si>
  <si>
    <t>Pārtikas nekaitīguma un dzīvnieku veselības valsts uzraudzība un kontrole</t>
  </si>
  <si>
    <t>07.01.00</t>
  </si>
  <si>
    <t>Nodarbinātības valsts aģentūras darbības nodrošināšana</t>
  </si>
  <si>
    <t>21.01.00</t>
  </si>
  <si>
    <t>Darba tiesisko attiecību un darba apstākļu kontrole un uzraudzība</t>
  </si>
  <si>
    <t>Valsts bērnu tiesību aizsardzības inspekcija un bērnu uzticības tālrunis</t>
  </si>
  <si>
    <t>06.02.00</t>
  </si>
  <si>
    <t>Medicīnas vēstures muzejs</t>
  </si>
  <si>
    <t>39.07.00</t>
  </si>
  <si>
    <t>Antidopinga politikas īstenošana</t>
  </si>
  <si>
    <t>Sabiedrisko elektronisko plašsaziņas līdzekļu padomes darbības nodrošināšana</t>
  </si>
  <si>
    <t xml:space="preserve">Piemaksa par darbu svētku dienās amatpersonām ar speciālajām dienesta pakāpēm </t>
  </si>
  <si>
    <t>07.00.00</t>
  </si>
  <si>
    <t>Ugunsdrošība, glābšana un civilā aizsardzība</t>
  </si>
  <si>
    <t>14_02_H</t>
  </si>
  <si>
    <t>Atlīdzības palielināšana amatpersonām ar speciālajām dienesta pakāpēm, kas nodrošina valsts iekšējās drošības stiprināšanas pasākumu īstenošanu</t>
  </si>
  <si>
    <t>42.00.00</t>
  </si>
  <si>
    <t>Iekšējās drošības biroja darbība</t>
  </si>
  <si>
    <t>Augstākās izglītības studiju vietas bāzes izmaksu aktualizācija</t>
  </si>
  <si>
    <t>Pedagogu darba samaksas finansēšanas modeļa pilnveide</t>
  </si>
  <si>
    <t>Pirmsskolas izglītības pedagogu vienas darba stunas izmaksu izlīdzināšana ar pārējo vispārējās izglītības pedagogu darba stundas izmaksām, paredzot zemākās mēneša darba algas likmes pieaugumu no 942 EUR līdz 970 EUR, sākot ar 2022.gada 1.septembri</t>
  </si>
  <si>
    <t>Pāreja uz obligāto izglītību tikai latviešu valodā</t>
  </si>
  <si>
    <t xml:space="preserve">Bāzes finansējuma palielināšana profesionālās izglītības programmu īstenošanai </t>
  </si>
  <si>
    <t>Jaunā doktorantūras modeļa ieviešana</t>
  </si>
  <si>
    <t>Valsts pētījumu programmas īstenošana</t>
  </si>
  <si>
    <t>jauna programma</t>
  </si>
  <si>
    <t>Pedagogu darba samaksas nodrošināšanai un mācību līdzekļu iegādei 2022.gada līmenī, atbilstoši bērnu skaita prognozētajām izmaiņām</t>
  </si>
  <si>
    <t xml:space="preserve">Finansējuma palielināšana izglītības un citiem pasākumiem saistībā ar Ukrainas izglītojamo pieaugumu </t>
  </si>
  <si>
    <t>01.07.00</t>
  </si>
  <si>
    <t>Dotācija brīvpusdienu nodrošināšanai 1.,2.,3. un 4. klases izglītojamiem</t>
  </si>
  <si>
    <t>03.13.00</t>
  </si>
  <si>
    <t>Studiju virzienu akreditācija</t>
  </si>
  <si>
    <t>42.05.00</t>
  </si>
  <si>
    <t>Valsts izglītības attīstības aģentūras darbības nodrošināšana</t>
  </si>
  <si>
    <t>Latviešu valodas lietojuma vides paplašināšana un lībiešu valodas attīstība</t>
  </si>
  <si>
    <t>09.01.00</t>
  </si>
  <si>
    <t>Valsts valodas aizsardzība</t>
  </si>
  <si>
    <t>15_11_H</t>
  </si>
  <si>
    <t>Papildu finansējums Sporta politikas pamatnostādņu 2022.-2027.gadam īstenošanai</t>
  </si>
  <si>
    <t>09.04.00</t>
  </si>
  <si>
    <t>Sporta būves</t>
  </si>
  <si>
    <t>Sporta pasākumi</t>
  </si>
  <si>
    <t>15_12_H</t>
  </si>
  <si>
    <t>Pedagogu zemākās mēneša darba algas likmes indikatīvs pieaugums no 900 EUR līdz 976 EUR (vispārējā, profesionālajā, tai skaitā, profesionālajā ievirzē, kā arī interešu izglītībā) un no 970 EUR līdz 1141 EUR (pirmsskolas izglītībā), sākot ar 2023.gada 1.septembri</t>
  </si>
  <si>
    <t>15_13_H</t>
  </si>
  <si>
    <t xml:space="preserve">Mācību prakšu organizēšanas izmaksu un darba vidē balstītu mācību īstenošanas izmaksu finansēšana profesionālajā izglītībā </t>
  </si>
  <si>
    <t>15_14_H</t>
  </si>
  <si>
    <t>Nozaru ekspertu padomju (NEP) darbības koordinācija</t>
  </si>
  <si>
    <t>16_01_H</t>
  </si>
  <si>
    <t xml:space="preserve">Nodrošināt vienotas pārtikas sastāva un patēriņa datubāzes attīstīšanu un uzturēšanu, nodrošinot datu analīzi, ņemot vērā pārtikas nekaitīguma jomas aktualitātes un Eiropas Komisijas izstrādātos dokumentus, uztura politikas veidošanai un pārtikas nekaitīguma riska novērtēšanai </t>
  </si>
  <si>
    <t>20.02.00</t>
  </si>
  <si>
    <t>Riska zinātniskā novērtēšana un references laboratorijas funkciju veikšana dzīvnieku veselības, pārtikas un dzīvnieku barības jomā</t>
  </si>
  <si>
    <t>16_02_H</t>
  </si>
  <si>
    <t>Zinātniskā pamatojuma izstrāde zoonotisko slimību nacionālās uzraudzības sistēmas pilnveidei un gatavības stiprināšanai infekciju pārvaldībā</t>
  </si>
  <si>
    <t xml:space="preserve">Atbalsts minimālo ienākumu palielināšanai </t>
  </si>
  <si>
    <t>31.00.00</t>
  </si>
  <si>
    <t>Militārpersonu pensiju fonds</t>
  </si>
  <si>
    <t>19.07.00</t>
  </si>
  <si>
    <t>Mākslas un literatūra</t>
  </si>
  <si>
    <t>Valsts pensiju speciālais budžets</t>
  </si>
  <si>
    <t>04.02.00</t>
  </si>
  <si>
    <t>Nodarbinātības speciālais budžets</t>
  </si>
  <si>
    <t>04.03.00</t>
  </si>
  <si>
    <t>Darba negadījumu speciālais budžets</t>
  </si>
  <si>
    <t>Valsts sociālie pabalsti</t>
  </si>
  <si>
    <t>97.01.00</t>
  </si>
  <si>
    <t>Labklājības nozares vadība un politikas plānošana</t>
  </si>
  <si>
    <t xml:space="preserve">Valsts apmaksāto darbnespējas dienu skaita palielināšana </t>
  </si>
  <si>
    <t>18_03_H</t>
  </si>
  <si>
    <t>21_02_H</t>
  </si>
  <si>
    <t>Digitālās transformācijas pamatnostādņu 2021.- 2027. ieviešanas plāns</t>
  </si>
  <si>
    <t>Tiesu administrēšana</t>
  </si>
  <si>
    <t>06.03.00</t>
  </si>
  <si>
    <t>Maksātnespējas procesa pārvaldība</t>
  </si>
  <si>
    <t>Paaugstināt kultūras un radošajās nozarēs nodarbināto atalgojumu un ieņēmumus</t>
  </si>
  <si>
    <t>12.00.00</t>
  </si>
  <si>
    <t>Kara muzejs</t>
  </si>
  <si>
    <t>09.00.00</t>
  </si>
  <si>
    <t>Sports</t>
  </si>
  <si>
    <t>24.00.00</t>
  </si>
  <si>
    <t>Dabas aizsardzība</t>
  </si>
  <si>
    <t>19.03.00</t>
  </si>
  <si>
    <t>Filmu nozare</t>
  </si>
  <si>
    <t>22.05.00</t>
  </si>
  <si>
    <t>Valsts vienotā bibliotēku informācijas sistēma</t>
  </si>
  <si>
    <t>22.08.00</t>
  </si>
  <si>
    <t>UNESCO Latvijas Nacionālā komisija</t>
  </si>
  <si>
    <t>25.01.00</t>
  </si>
  <si>
    <t>Valsts kultūrkapitāla fonda darbības nodrošināšana</t>
  </si>
  <si>
    <t>25.02.00</t>
  </si>
  <si>
    <t>Valsts kultūrkapitāla fonda programmu un projektu konkursi</t>
  </si>
  <si>
    <t>06.00.00</t>
  </si>
  <si>
    <t>Kultūra</t>
  </si>
  <si>
    <t>Informācijas telpas drošība</t>
  </si>
  <si>
    <t>Sabiedriskā pasūtījuma īstenošana Latvijas Radio</t>
  </si>
  <si>
    <t>Latviešu vēsturisko zemju un kultūrtelpu attīstības plāns</t>
  </si>
  <si>
    <t>22_04_H</t>
  </si>
  <si>
    <t>33.12.00</t>
  </si>
  <si>
    <t>Reto slimību ārstēšana</t>
  </si>
  <si>
    <t>Nodrošināt vispārējās aprūpes māsas profesijas ieviešanu, tai skaitā veicinot māsu nodarbinātību profesijā</t>
  </si>
  <si>
    <t>Medicīnas koledžu pāreja uz 100% nodrošinājumu pēc optimālajiem koeficientiem</t>
  </si>
  <si>
    <t>29_04_H</t>
  </si>
  <si>
    <t>Paliatīvas aprūpes nodrošināšana</t>
  </si>
  <si>
    <t>29_05_H</t>
  </si>
  <si>
    <t>21_01_H</t>
  </si>
  <si>
    <t>Vēja elektrostaciju būvniecībai nepieciešamās dokumentācijas izvērtēšana un būvniecības procesa kvalitatīva īstenošana</t>
  </si>
  <si>
    <t>Būvniecība</t>
  </si>
  <si>
    <t>23.02.00</t>
  </si>
  <si>
    <t>Vides pārraudzības valsts birojs</t>
  </si>
  <si>
    <t>23.01.00</t>
  </si>
  <si>
    <t>Valsts vides dienests</t>
  </si>
  <si>
    <t>14_03_H</t>
  </si>
  <si>
    <t>Valsts drošības iestāžu administratīvās kapacitātes stiprināšana</t>
  </si>
  <si>
    <t>Valsts drošības dienesta darbība</t>
  </si>
  <si>
    <t>43.00.00</t>
  </si>
  <si>
    <t>Satversmes aizsardzība</t>
  </si>
  <si>
    <t>14_04_H</t>
  </si>
  <si>
    <t>03. Ministru kabinets</t>
  </si>
  <si>
    <t>05. Tiesībsarga birojs</t>
  </si>
  <si>
    <t>46. Sabiedriskie elektroniskie plašsaziņas līdzekļi</t>
  </si>
  <si>
    <t>02. Saeima</t>
  </si>
  <si>
    <t xml:space="preserve">21. Vides aizsardzības un reģionālās attīstības ministrija </t>
  </si>
  <si>
    <t>32. Prokuratūra</t>
  </si>
  <si>
    <t>01. Valsts prezidenta kanceleja</t>
  </si>
  <si>
    <t xml:space="preserve">08. Sabiedrības integrācijas fonds </t>
  </si>
  <si>
    <t>2. pielikums informatīvajam ziņojumam "Par ministriju un citu centrālo valsts iestāžu prioritārajiem pasākumiem 2023., 2024. un 2025. gadam"</t>
  </si>
  <si>
    <t>2025.gads</t>
  </si>
  <si>
    <t xml:space="preserve">Valsts sociālās apdrošināšanas aģentūras speciālais budžets </t>
  </si>
  <si>
    <t>Nozares centralizēto funkciju izpilde (konsolidējamā pozīcija)</t>
  </si>
  <si>
    <t>Valsts atbalsts sociālajai apdrošināšanai (konsolidējamā pozīcija)</t>
  </si>
  <si>
    <t>2023</t>
  </si>
  <si>
    <t>2027</t>
  </si>
  <si>
    <t>2026</t>
  </si>
  <si>
    <t>Profilakses pasākumu un veselības aprūpes pakalpojumu uzlabošanas plāns alkoholisko dzērienu un narkotisko vielu lietošanas izplatības mazināšanas jomā 2023.-2025.gadam</t>
  </si>
  <si>
    <t>t.sk. konsolidējamā pozīcija</t>
  </si>
  <si>
    <t>17_01_H</t>
  </si>
  <si>
    <t>Abonēto preses izdevumu piegādes tarifa apmaksa</t>
  </si>
  <si>
    <t>Kompensācijas par abonētās preses piegādi un saistību izpildi</t>
  </si>
  <si>
    <t xml:space="preserve">02.00.00 </t>
  </si>
  <si>
    <t>Personāla pieejamības uzlabošana Neatliekamās medicīniskās palīdzības dienestā</t>
  </si>
  <si>
    <t>29_06_H</t>
  </si>
  <si>
    <t xml:space="preserve">Mirovščikova, 25739440 </t>
  </si>
  <si>
    <t>diana.mirovscikova@fm.gov.lv</t>
  </si>
  <si>
    <t>17_02_H</t>
  </si>
  <si>
    <t>Abonēto preses izdevumu piegādes pakalpojumu tarifu pieauguma apmaksa</t>
  </si>
  <si>
    <t>14_05_H</t>
  </si>
  <si>
    <t>Pasākumu plāna atbalsta sniegšanai Ukrainas civiliedzīvotājiem Latvijas Republikā 2023. gadā īstenošana</t>
  </si>
  <si>
    <t>08. Sabiedrības integrācijas fonds</t>
  </si>
  <si>
    <t>12. Ekonomikas ministrija (Pašvaldības)</t>
  </si>
  <si>
    <t>21. Vides aizsardzības un reģionālās attīstības ministrija (Pašvaldības)</t>
  </si>
  <si>
    <t>Ārkārtas situācijas pagarināšana saistībā ar Latvijas Republikas–Baltkrievijas Republikas valsts robežas nelikumīgu šķērsošanu</t>
  </si>
  <si>
    <t>14_06_H</t>
  </si>
  <si>
    <t>Pilsonības un migrācijas lietu pārvalde</t>
  </si>
  <si>
    <t>11.01.00</t>
  </si>
  <si>
    <t xml:space="preserve">33.17.00 </t>
  </si>
  <si>
    <t xml:space="preserve">39.04.00 </t>
  </si>
  <si>
    <t>11_05_H</t>
  </si>
  <si>
    <t>Pabalstu un kompensāciju nodrošinājuma palielināšana par dienestu ārvalstīs kvalitatīvai Latvijas nacionālo drošības un ekonomisko interešu aizstāvībai</t>
  </si>
  <si>
    <t xml:space="preserve">01.00.00 </t>
  </si>
  <si>
    <t xml:space="preserve">22.12.00 </t>
  </si>
  <si>
    <t xml:space="preserve">01.04.00 </t>
  </si>
  <si>
    <t xml:space="preserve">97.00.00 </t>
  </si>
  <si>
    <t>Ārējās ekonomiskās politikas ieviešana</t>
  </si>
  <si>
    <t xml:space="preserve">28.00.00 </t>
  </si>
  <si>
    <t xml:space="preserve">06.01.00 </t>
  </si>
  <si>
    <t>Ministrijas centrālā aparāta darbības nodrošināšana</t>
  </si>
  <si>
    <t xml:space="preserve">97.01.00 </t>
  </si>
  <si>
    <t xml:space="preserve">43.00.00 </t>
  </si>
  <si>
    <t>19_01_H</t>
  </si>
  <si>
    <t>Informācijas sistēmu pielāgojumi normatīvā regulējuma par diskvalificētajiem vadītājiem un pārrobežu reorganizāciju ieviešanai</t>
  </si>
  <si>
    <t>Juridisko personu reģistrācija</t>
  </si>
  <si>
    <t>06.01.00.</t>
  </si>
  <si>
    <t>33.00.00.</t>
  </si>
  <si>
    <t>12_01_H</t>
  </si>
  <si>
    <t>SIA "Tet" 2021.gadā sniegtā universālā pakalpojuma saistību izpildes radīto zaudējumu kompensācija</t>
  </si>
  <si>
    <t>A. Ašeradens</t>
  </si>
  <si>
    <t>14_07_H</t>
  </si>
  <si>
    <t>Bērnu noziedzības novēršanas un bērnu aizsardzības pret noziedzīgu nodarījumu plāna 2022.-2024. gadam pasākumu īstenošana</t>
  </si>
  <si>
    <t>Probācijas īstenošana</t>
  </si>
  <si>
    <t>2024</t>
  </si>
  <si>
    <r>
      <t xml:space="preserve">Papildu nepieciešamais finansējums, </t>
    </r>
    <r>
      <rPr>
        <i/>
        <sz val="8"/>
        <color theme="1"/>
        <rFont val="Times New Roman"/>
        <family val="1"/>
        <charset val="186"/>
      </rPr>
      <t>euro</t>
    </r>
  </si>
  <si>
    <t>18_01_H*</t>
  </si>
  <si>
    <t>*papildu nepieciešamā finansējuma apmērs tiks precizēts ņemot vērā aktualizētās makroekonomisko rādītāju prognozes.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</si>
</sst>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Times New Roman"/>
      <family val="2"/>
      <charset val="186"/>
    </font>
    <font>
      <sz val="10"/>
      <name val="Arial"/>
      <family val="2"/>
      <charset val="186"/>
    </font>
    <font>
      <sz val="8"/>
      <color theme="1"/>
      <name val="Times New Roman"/>
      <family val="1"/>
      <charset val="186"/>
    </font>
    <font>
      <sz val="12"/>
      <color theme="1"/>
      <name val="Times New Roman"/>
      <family val="1"/>
      <charset val="186"/>
    </font>
    <font>
      <b/>
      <sz val="11"/>
      <color theme="1"/>
      <name val="Times New Roman"/>
      <family val="1"/>
      <charset val="186"/>
    </font>
    <font>
      <i/>
      <sz val="8"/>
      <color theme="1"/>
      <name val="Times New Roman"/>
      <family val="1"/>
      <charset val="186"/>
    </font>
    <font>
      <sz val="8"/>
      <color indexed="8"/>
      <name val="Times New Roman"/>
      <family val="1"/>
      <charset val="186"/>
    </font>
    <font>
      <sz val="8"/>
      <name val="Times New Roman"/>
      <family val="1"/>
      <charset val="186"/>
    </font>
    <font>
      <b/>
      <sz val="8"/>
      <color theme="1"/>
      <name val="Times New Roman"/>
      <family val="1"/>
      <charset val="186"/>
    </font>
    <font>
      <b/>
      <sz val="8"/>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1" fillId="0" borderId="0"/>
    <xf numFmtId="0" fontId="1" fillId="0" borderId="0"/>
    <xf numFmtId="0" fontId="1" fillId="0" borderId="0"/>
  </cellStyleXfs>
  <cellXfs count="54">
    <xf numFmtId="0" fontId="0" fillId="0" borderId="0" xfId="0"/>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xf>
    <xf numFmtId="0" fontId="2" fillId="0" borderId="0" xfId="0" applyFont="1"/>
    <xf numFmtId="0" fontId="3" fillId="0" borderId="0" xfId="0" applyFont="1"/>
    <xf numFmtId="0" fontId="2" fillId="0" borderId="0" xfId="0" applyFont="1" applyAlignment="1">
      <alignment horizontal="right"/>
    </xf>
    <xf numFmtId="0" fontId="6"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3" fontId="8" fillId="3" borderId="1" xfId="0" applyNumberFormat="1" applyFont="1" applyFill="1" applyBorder="1" applyAlignment="1">
      <alignment horizontal="center" vertical="center"/>
    </xf>
    <xf numFmtId="1" fontId="8" fillId="3"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3" fontId="9" fillId="4" borderId="1" xfId="1" applyNumberFormat="1" applyFont="1" applyFill="1" applyBorder="1" applyAlignment="1">
      <alignment horizontal="center" vertical="center" wrapText="1"/>
    </xf>
    <xf numFmtId="1" fontId="9" fillId="4" borderId="1" xfId="0" applyNumberFormat="1" applyFont="1" applyFill="1" applyBorder="1" applyAlignment="1">
      <alignment horizontal="center"/>
    </xf>
    <xf numFmtId="0" fontId="4" fillId="0" borderId="1" xfId="0" applyFont="1" applyBorder="1" applyAlignment="1">
      <alignment horizontal="left"/>
    </xf>
    <xf numFmtId="0" fontId="3" fillId="0" borderId="1" xfId="0" applyFont="1" applyBorder="1"/>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3" fontId="2" fillId="0" borderId="1" xfId="0" applyNumberFormat="1" applyFont="1" applyBorder="1"/>
    <xf numFmtId="1" fontId="2" fillId="0" borderId="1" xfId="0" applyNumberFormat="1" applyFont="1" applyBorder="1"/>
    <xf numFmtId="3" fontId="8" fillId="4" borderId="1" xfId="0" applyNumberFormat="1" applyFont="1" applyFill="1" applyBorder="1" applyAlignment="1">
      <alignment horizontal="center" vertical="center"/>
    </xf>
    <xf numFmtId="1"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wrapText="1"/>
    </xf>
    <xf numFmtId="0" fontId="2" fillId="0" borderId="4" xfId="0" applyFont="1" applyBorder="1" applyAlignment="1">
      <alignment horizontal="left" vertical="center" wrapText="1"/>
    </xf>
    <xf numFmtId="49" fontId="2" fillId="0" borderId="1" xfId="0" applyNumberFormat="1" applyFont="1" applyBorder="1" applyAlignment="1">
      <alignment horizontal="right" vertical="center" wrapText="1"/>
    </xf>
    <xf numFmtId="1" fontId="2" fillId="0" borderId="1" xfId="0" applyNumberFormat="1" applyFont="1" applyBorder="1" applyAlignment="1">
      <alignment horizontal="right"/>
    </xf>
    <xf numFmtId="3" fontId="8" fillId="0" borderId="1" xfId="0" applyNumberFormat="1" applyFont="1" applyBorder="1"/>
    <xf numFmtId="0" fontId="2" fillId="0" borderId="1" xfId="0" applyFont="1" applyBorder="1" applyAlignment="1">
      <alignment horizontal="center" vertical="center"/>
    </xf>
    <xf numFmtId="0" fontId="8" fillId="0" borderId="1" xfId="0" applyFont="1" applyBorder="1" applyAlignment="1">
      <alignment horizontal="right" vertical="center" wrapText="1"/>
    </xf>
    <xf numFmtId="0" fontId="8" fillId="0" borderId="4" xfId="0" applyFont="1" applyBorder="1" applyAlignment="1">
      <alignment horizontal="right" vertical="center" wrapText="1"/>
    </xf>
    <xf numFmtId="3" fontId="8"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0" fontId="2" fillId="0" borderId="3" xfId="0" applyFont="1" applyBorder="1" applyAlignment="1">
      <alignment horizontal="right" vertical="center" wrapText="1"/>
    </xf>
    <xf numFmtId="3" fontId="3" fillId="0" borderId="0" xfId="0" applyNumberFormat="1" applyFont="1"/>
    <xf numFmtId="0" fontId="5" fillId="0" borderId="1" xfId="0" applyFont="1" applyBorder="1" applyAlignment="1">
      <alignment horizontal="left" vertical="center" wrapText="1"/>
    </xf>
    <xf numFmtId="3" fontId="5" fillId="0" borderId="1" xfId="0" applyNumberFormat="1" applyFont="1" applyBorder="1"/>
    <xf numFmtId="1" fontId="5" fillId="0" borderId="1" xfId="0" applyNumberFormat="1" applyFont="1" applyBorder="1"/>
    <xf numFmtId="0" fontId="2" fillId="4" borderId="1" xfId="0" applyFont="1" applyFill="1" applyBorder="1" applyAlignment="1">
      <alignment horizontal="left" vertical="center" wrapText="1"/>
    </xf>
    <xf numFmtId="1" fontId="2" fillId="4" borderId="1" xfId="0" applyNumberFormat="1" applyFont="1" applyFill="1" applyBorder="1"/>
    <xf numFmtId="0" fontId="2" fillId="0" borderId="1" xfId="0" applyFont="1" applyBorder="1" applyAlignment="1">
      <alignment horizontal="right" vertical="center" wrapText="1" indent="1"/>
    </xf>
    <xf numFmtId="0" fontId="7" fillId="0" borderId="0" xfId="0" applyFont="1" applyAlignment="1">
      <alignment vertical="center" wrapText="1"/>
    </xf>
    <xf numFmtId="0" fontId="2" fillId="0" borderId="0" xfId="0" applyFont="1" applyAlignment="1">
      <alignment horizontal="left" vertical="center"/>
    </xf>
    <xf numFmtId="0" fontId="8" fillId="4" borderId="3" xfId="0" applyFont="1" applyFill="1" applyBorder="1" applyAlignment="1">
      <alignment horizontal="right" vertical="center" wrapText="1"/>
    </xf>
    <xf numFmtId="0" fontId="8" fillId="4" borderId="4" xfId="0" applyFont="1" applyFill="1" applyBorder="1" applyAlignment="1">
      <alignment horizontal="right" vertical="center" wrapText="1"/>
    </xf>
    <xf numFmtId="0" fontId="2" fillId="0" borderId="0" xfId="0" applyFont="1" applyAlignment="1">
      <alignment horizontal="right" wrapText="1"/>
    </xf>
    <xf numFmtId="0" fontId="2" fillId="0" borderId="0" xfId="0" applyFont="1" applyAlignment="1">
      <alignment horizontal="left" vertical="center" wrapText="1"/>
    </xf>
    <xf numFmtId="0" fontId="4" fillId="0" borderId="0" xfId="0" applyFont="1" applyAlignment="1">
      <alignment horizontal="center" vertical="center" wrapText="1"/>
    </xf>
    <xf numFmtId="0" fontId="2" fillId="2" borderId="2" xfId="0" applyFont="1" applyFill="1" applyBorder="1" applyAlignment="1">
      <alignment horizontal="center"/>
    </xf>
    <xf numFmtId="0" fontId="2" fillId="2" borderId="1" xfId="0" applyFont="1" applyFill="1" applyBorder="1" applyAlignment="1">
      <alignment horizontal="center" vertical="center" wrapText="1"/>
    </xf>
    <xf numFmtId="0" fontId="8" fillId="3" borderId="1" xfId="0" applyFont="1" applyFill="1" applyBorder="1" applyAlignment="1">
      <alignment horizontal="right"/>
    </xf>
    <xf numFmtId="0" fontId="2" fillId="0" borderId="0" xfId="0" applyFont="1" applyAlignment="1">
      <alignment horizontal="center" vertical="center" wrapText="1"/>
    </xf>
    <xf numFmtId="0" fontId="5" fillId="0" borderId="0" xfId="0" applyFont="1"/>
  </cellXfs>
  <cellStyles count="5">
    <cellStyle name="Normal" xfId="0" builtinId="0"/>
    <cellStyle name="Normal 2" xfId="1" xr:uid="{00000000-0005-0000-0000-000001000000}"/>
    <cellStyle name="Normal 2 2 4" xfId="4" xr:uid="{00000000-0005-0000-0000-000002000000}"/>
    <cellStyle name="Normal 2 4" xfId="2"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iana.mirovscikova@fm.gov.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AD7BB-8FBC-434A-B8CD-C90F3E374641}">
  <sheetPr>
    <pageSetUpPr fitToPage="1"/>
  </sheetPr>
  <dimension ref="A1:O377"/>
  <sheetViews>
    <sheetView tabSelected="1" zoomScale="90" zoomScaleNormal="90" workbookViewId="0">
      <selection activeCell="A373" sqref="A373"/>
    </sheetView>
  </sheetViews>
  <sheetFormatPr defaultRowHeight="15.5" x14ac:dyDescent="0.35"/>
  <cols>
    <col min="1" max="1" width="8" style="5" customWidth="1"/>
    <col min="2" max="2" width="11.83203125" style="5" customWidth="1"/>
    <col min="3" max="3" width="43.08203125" style="5" customWidth="1"/>
    <col min="4" max="4" width="13.75" style="5" customWidth="1"/>
    <col min="5" max="5" width="35.83203125" style="5" customWidth="1"/>
    <col min="6" max="8" width="10.75" style="5" bestFit="1" customWidth="1"/>
    <col min="9" max="9" width="8.75" style="5" bestFit="1" customWidth="1"/>
    <col min="10" max="10" width="10.75" style="5" bestFit="1" customWidth="1"/>
    <col min="11" max="11" width="8.75" style="5" bestFit="1" customWidth="1"/>
    <col min="12" max="16384" width="8.6640625" style="5"/>
  </cols>
  <sheetData>
    <row r="1" spans="1:11" ht="24.5" customHeight="1" x14ac:dyDescent="0.35">
      <c r="A1" s="1"/>
      <c r="B1" s="1"/>
      <c r="C1" s="2"/>
      <c r="D1" s="3"/>
      <c r="E1" s="2"/>
      <c r="F1" s="4"/>
      <c r="G1" s="46" t="s">
        <v>311</v>
      </c>
      <c r="H1" s="46"/>
      <c r="I1" s="46"/>
      <c r="J1" s="46"/>
      <c r="K1" s="46"/>
    </row>
    <row r="2" spans="1:11" x14ac:dyDescent="0.35">
      <c r="A2" s="1"/>
      <c r="B2" s="1"/>
      <c r="C2" s="2"/>
      <c r="D2" s="3"/>
      <c r="E2" s="2"/>
      <c r="F2" s="4"/>
      <c r="G2" s="4"/>
      <c r="H2" s="4"/>
      <c r="I2" s="4"/>
      <c r="J2" s="6"/>
      <c r="K2" s="1"/>
    </row>
    <row r="3" spans="1:11" ht="15.65" customHeight="1" x14ac:dyDescent="0.35">
      <c r="A3" s="48" t="s">
        <v>32</v>
      </c>
      <c r="B3" s="48"/>
      <c r="C3" s="48"/>
      <c r="D3" s="48"/>
      <c r="E3" s="48"/>
      <c r="F3" s="48"/>
      <c r="G3" s="48"/>
      <c r="H3" s="48"/>
      <c r="I3" s="48"/>
      <c r="J3" s="48"/>
      <c r="K3" s="48"/>
    </row>
    <row r="4" spans="1:11" x14ac:dyDescent="0.35">
      <c r="A4" s="1"/>
      <c r="B4" s="1"/>
      <c r="C4" s="2"/>
      <c r="D4" s="3"/>
      <c r="E4" s="2"/>
      <c r="F4" s="4"/>
      <c r="G4" s="4"/>
      <c r="H4" s="4"/>
      <c r="I4" s="4"/>
      <c r="J4" s="6"/>
      <c r="K4" s="1"/>
    </row>
    <row r="5" spans="1:11" x14ac:dyDescent="0.35">
      <c r="A5" s="1"/>
      <c r="B5" s="1"/>
      <c r="C5" s="2"/>
      <c r="D5" s="3"/>
      <c r="E5" s="2"/>
      <c r="F5" s="49" t="s">
        <v>366</v>
      </c>
      <c r="G5" s="49"/>
      <c r="H5" s="49"/>
      <c r="I5" s="4"/>
      <c r="J5" s="6"/>
      <c r="K5" s="1"/>
    </row>
    <row r="6" spans="1:11" ht="63" x14ac:dyDescent="0.35">
      <c r="A6" s="7" t="s">
        <v>10</v>
      </c>
      <c r="B6" s="7" t="s">
        <v>20</v>
      </c>
      <c r="C6" s="7" t="s">
        <v>21</v>
      </c>
      <c r="D6" s="50" t="s">
        <v>11</v>
      </c>
      <c r="E6" s="50"/>
      <c r="F6" s="8" t="s">
        <v>119</v>
      </c>
      <c r="G6" s="8" t="s">
        <v>165</v>
      </c>
      <c r="H6" s="8" t="s">
        <v>312</v>
      </c>
      <c r="I6" s="9" t="s">
        <v>22</v>
      </c>
      <c r="J6" s="9" t="s">
        <v>23</v>
      </c>
      <c r="K6" s="8" t="s">
        <v>24</v>
      </c>
    </row>
    <row r="7" spans="1:11" x14ac:dyDescent="0.35">
      <c r="A7" s="51" t="s">
        <v>25</v>
      </c>
      <c r="B7" s="51"/>
      <c r="C7" s="51"/>
      <c r="D7" s="51"/>
      <c r="E7" s="51"/>
      <c r="F7" s="10">
        <f>F8+F13+F23+F28+F31+F67+F90+F96+F103+F106+F132+F140+F145+F151+F155+F160+F165+F173+F180+F190+F193+F199+F219+F224+F230+F232+F238+F253+F259+F267+F273+F279+F294+F296+F298+F302+F339+F342+F345+F356+F234+F334+F236+F45+F111+F121+F264+F65+F128</f>
        <v>488932887.61274213</v>
      </c>
      <c r="G7" s="10">
        <f t="shared" ref="G7:I7" si="0">G8+G13+G23+G28+G31+G67+G90+G96+G103+G106+G132+G140+G145+G151+G155+G160+G165+G173+G180+G190+G193+G199+G219+G224+G230+G232+G238+G253+G259+G267+G273+G279+G294+G296+G298+G302+G339+G342+G345+G356+G234+G334+G236+G45+G111+G121+G264+G65+G128</f>
        <v>440407832.31999999</v>
      </c>
      <c r="H7" s="10">
        <f t="shared" si="0"/>
        <v>542238072.31999993</v>
      </c>
      <c r="I7" s="10">
        <f t="shared" si="0"/>
        <v>2383510</v>
      </c>
      <c r="J7" s="10">
        <f>J8+J13+J23+J28+J31+J67+J90+J96+J103+J106+J132+J140+J145+J151+J155+J160+J165+J173+J180+J190+J193+J199+J219+J224+J230+J232+J238+J253+J259+J267+J273+J279+J294+J296+J298+J302+J339+J342+J345+J356+J234+J334+J236+J45+J111+J121+J264+J65+J128</f>
        <v>643237007.31999993</v>
      </c>
      <c r="K7" s="11"/>
    </row>
    <row r="8" spans="1:11" x14ac:dyDescent="0.35">
      <c r="A8" s="12">
        <v>1</v>
      </c>
      <c r="B8" s="13" t="s">
        <v>167</v>
      </c>
      <c r="C8" s="13" t="s">
        <v>168</v>
      </c>
      <c r="D8" s="44" t="s">
        <v>12</v>
      </c>
      <c r="E8" s="45"/>
      <c r="F8" s="14">
        <f>SUM(F9:F12)</f>
        <v>1019034</v>
      </c>
      <c r="G8" s="14">
        <f t="shared" ref="G8:J8" si="1">SUM(G9:G12)</f>
        <v>1019034</v>
      </c>
      <c r="H8" s="14">
        <f t="shared" si="1"/>
        <v>1019034</v>
      </c>
      <c r="I8" s="14">
        <f t="shared" si="1"/>
        <v>0</v>
      </c>
      <c r="J8" s="14">
        <f t="shared" si="1"/>
        <v>1019034</v>
      </c>
      <c r="K8" s="15"/>
    </row>
    <row r="9" spans="1:11" x14ac:dyDescent="0.35">
      <c r="A9" s="16"/>
      <c r="B9" s="17"/>
      <c r="C9" s="18" t="s">
        <v>303</v>
      </c>
      <c r="D9" s="19" t="s">
        <v>6</v>
      </c>
      <c r="E9" s="18" t="s">
        <v>122</v>
      </c>
      <c r="F9" s="20">
        <v>503213</v>
      </c>
      <c r="G9" s="20">
        <v>503213</v>
      </c>
      <c r="H9" s="20">
        <v>503213</v>
      </c>
      <c r="I9" s="20">
        <v>0</v>
      </c>
      <c r="J9" s="20">
        <v>503213</v>
      </c>
      <c r="K9" s="21"/>
    </row>
    <row r="10" spans="1:11" x14ac:dyDescent="0.35">
      <c r="A10" s="16"/>
      <c r="B10" s="17"/>
      <c r="C10" s="18" t="s">
        <v>19</v>
      </c>
      <c r="D10" s="19" t="s">
        <v>148</v>
      </c>
      <c r="E10" s="18" t="s">
        <v>149</v>
      </c>
      <c r="F10" s="20">
        <v>278966</v>
      </c>
      <c r="G10" s="20">
        <v>278966</v>
      </c>
      <c r="H10" s="20">
        <v>278966</v>
      </c>
      <c r="I10" s="20">
        <v>0</v>
      </c>
      <c r="J10" s="20">
        <v>278966</v>
      </c>
      <c r="K10" s="21"/>
    </row>
    <row r="11" spans="1:11" x14ac:dyDescent="0.35">
      <c r="A11" s="16"/>
      <c r="B11" s="17"/>
      <c r="C11" s="18" t="s">
        <v>117</v>
      </c>
      <c r="D11" s="19" t="s">
        <v>6</v>
      </c>
      <c r="E11" s="18" t="s">
        <v>118</v>
      </c>
      <c r="F11" s="20">
        <v>15073</v>
      </c>
      <c r="G11" s="20">
        <v>15073</v>
      </c>
      <c r="H11" s="20">
        <v>15073</v>
      </c>
      <c r="I11" s="20">
        <v>0</v>
      </c>
      <c r="J11" s="20">
        <v>15073</v>
      </c>
      <c r="K11" s="21"/>
    </row>
    <row r="12" spans="1:11" x14ac:dyDescent="0.35">
      <c r="A12" s="16"/>
      <c r="B12" s="17"/>
      <c r="C12" s="18" t="s">
        <v>150</v>
      </c>
      <c r="D12" s="19" t="s">
        <v>6</v>
      </c>
      <c r="E12" s="18" t="s">
        <v>156</v>
      </c>
      <c r="F12" s="20">
        <v>221782</v>
      </c>
      <c r="G12" s="20">
        <v>221782</v>
      </c>
      <c r="H12" s="20">
        <v>221782</v>
      </c>
      <c r="I12" s="20">
        <v>0</v>
      </c>
      <c r="J12" s="20">
        <v>221782</v>
      </c>
      <c r="K12" s="21"/>
    </row>
    <row r="13" spans="1:11" x14ac:dyDescent="0.35">
      <c r="A13" s="12">
        <v>2</v>
      </c>
      <c r="B13" s="12" t="s">
        <v>0</v>
      </c>
      <c r="C13" s="12" t="s">
        <v>169</v>
      </c>
      <c r="D13" s="44" t="s">
        <v>12</v>
      </c>
      <c r="E13" s="45"/>
      <c r="F13" s="22">
        <v>513696</v>
      </c>
      <c r="G13" s="22">
        <v>0</v>
      </c>
      <c r="H13" s="22">
        <v>0</v>
      </c>
      <c r="I13" s="22">
        <v>0</v>
      </c>
      <c r="J13" s="22">
        <v>0</v>
      </c>
      <c r="K13" s="23"/>
    </row>
    <row r="14" spans="1:11" x14ac:dyDescent="0.35">
      <c r="A14" s="16"/>
      <c r="B14" s="17"/>
      <c r="C14" s="18" t="s">
        <v>303</v>
      </c>
      <c r="D14" s="19" t="s">
        <v>211</v>
      </c>
      <c r="E14" s="18" t="s">
        <v>211</v>
      </c>
      <c r="F14" s="20">
        <v>20000</v>
      </c>
      <c r="G14" s="20">
        <v>0</v>
      </c>
      <c r="H14" s="20">
        <v>0</v>
      </c>
      <c r="I14" s="20">
        <v>0</v>
      </c>
      <c r="J14" s="20">
        <v>0</v>
      </c>
      <c r="K14" s="21">
        <v>2023</v>
      </c>
    </row>
    <row r="15" spans="1:11" x14ac:dyDescent="0.35">
      <c r="A15" s="16"/>
      <c r="B15" s="17"/>
      <c r="C15" s="18" t="s">
        <v>304</v>
      </c>
      <c r="D15" s="19" t="s">
        <v>211</v>
      </c>
      <c r="E15" s="18" t="s">
        <v>211</v>
      </c>
      <c r="F15" s="20">
        <v>154398</v>
      </c>
      <c r="G15" s="20">
        <v>0</v>
      </c>
      <c r="H15" s="20">
        <v>0</v>
      </c>
      <c r="I15" s="20">
        <v>0</v>
      </c>
      <c r="J15" s="20">
        <v>0</v>
      </c>
      <c r="K15" s="21">
        <v>2023</v>
      </c>
    </row>
    <row r="16" spans="1:11" x14ac:dyDescent="0.35">
      <c r="A16" s="16"/>
      <c r="B16" s="17"/>
      <c r="C16" s="18" t="s">
        <v>112</v>
      </c>
      <c r="D16" s="19" t="s">
        <v>211</v>
      </c>
      <c r="E16" s="18" t="s">
        <v>211</v>
      </c>
      <c r="F16" s="20">
        <v>46300</v>
      </c>
      <c r="G16" s="20">
        <v>0</v>
      </c>
      <c r="H16" s="20">
        <v>0</v>
      </c>
      <c r="I16" s="20">
        <v>0</v>
      </c>
      <c r="J16" s="20">
        <v>0</v>
      </c>
      <c r="K16" s="21">
        <v>2023</v>
      </c>
    </row>
    <row r="17" spans="1:11" x14ac:dyDescent="0.35">
      <c r="A17" s="16"/>
      <c r="B17" s="17"/>
      <c r="C17" s="18" t="s">
        <v>18</v>
      </c>
      <c r="D17" s="19" t="s">
        <v>211</v>
      </c>
      <c r="E17" s="18" t="s">
        <v>211</v>
      </c>
      <c r="F17" s="20">
        <v>62964</v>
      </c>
      <c r="G17" s="20">
        <v>0</v>
      </c>
      <c r="H17" s="20">
        <v>0</v>
      </c>
      <c r="I17" s="20">
        <v>0</v>
      </c>
      <c r="J17" s="20">
        <v>0</v>
      </c>
      <c r="K17" s="21">
        <v>2023</v>
      </c>
    </row>
    <row r="18" spans="1:11" x14ac:dyDescent="0.35">
      <c r="A18" s="16"/>
      <c r="B18" s="17"/>
      <c r="C18" s="18" t="s">
        <v>13</v>
      </c>
      <c r="D18" s="19" t="s">
        <v>211</v>
      </c>
      <c r="E18" s="18" t="s">
        <v>211</v>
      </c>
      <c r="F18" s="20">
        <v>45500</v>
      </c>
      <c r="G18" s="20">
        <v>0</v>
      </c>
      <c r="H18" s="20">
        <v>0</v>
      </c>
      <c r="I18" s="20">
        <v>0</v>
      </c>
      <c r="J18" s="20">
        <v>0</v>
      </c>
      <c r="K18" s="21">
        <v>2023</v>
      </c>
    </row>
    <row r="19" spans="1:11" x14ac:dyDescent="0.35">
      <c r="A19" s="16"/>
      <c r="B19" s="17"/>
      <c r="C19" s="18" t="s">
        <v>19</v>
      </c>
      <c r="D19" s="19" t="s">
        <v>211</v>
      </c>
      <c r="E19" s="18" t="s">
        <v>211</v>
      </c>
      <c r="F19" s="20">
        <v>85780</v>
      </c>
      <c r="G19" s="20">
        <v>0</v>
      </c>
      <c r="H19" s="20">
        <v>0</v>
      </c>
      <c r="I19" s="20">
        <v>0</v>
      </c>
      <c r="J19" s="20">
        <v>0</v>
      </c>
      <c r="K19" s="21">
        <v>2023</v>
      </c>
    </row>
    <row r="20" spans="1:11" x14ac:dyDescent="0.35">
      <c r="A20" s="16"/>
      <c r="B20" s="17"/>
      <c r="C20" s="18" t="s">
        <v>27</v>
      </c>
      <c r="D20" s="19" t="s">
        <v>211</v>
      </c>
      <c r="E20" s="18" t="s">
        <v>211</v>
      </c>
      <c r="F20" s="20">
        <v>56800</v>
      </c>
      <c r="G20" s="20">
        <v>0</v>
      </c>
      <c r="H20" s="20">
        <v>0</v>
      </c>
      <c r="I20" s="20">
        <v>0</v>
      </c>
      <c r="J20" s="20">
        <v>0</v>
      </c>
      <c r="K20" s="21">
        <v>2023</v>
      </c>
    </row>
    <row r="21" spans="1:11" x14ac:dyDescent="0.35">
      <c r="A21" s="16"/>
      <c r="B21" s="17"/>
      <c r="C21" s="18" t="s">
        <v>150</v>
      </c>
      <c r="D21" s="19" t="s">
        <v>211</v>
      </c>
      <c r="E21" s="18" t="s">
        <v>211</v>
      </c>
      <c r="F21" s="20">
        <v>25000</v>
      </c>
      <c r="G21" s="20">
        <v>0</v>
      </c>
      <c r="H21" s="20">
        <v>0</v>
      </c>
      <c r="I21" s="20">
        <v>0</v>
      </c>
      <c r="J21" s="20">
        <v>0</v>
      </c>
      <c r="K21" s="21">
        <v>2023</v>
      </c>
    </row>
    <row r="22" spans="1:11" x14ac:dyDescent="0.35">
      <c r="A22" s="16"/>
      <c r="B22" s="17"/>
      <c r="C22" s="18" t="s">
        <v>54</v>
      </c>
      <c r="D22" s="19" t="s">
        <v>211</v>
      </c>
      <c r="E22" s="18" t="s">
        <v>211</v>
      </c>
      <c r="F22" s="20">
        <v>16954</v>
      </c>
      <c r="G22" s="20">
        <v>0</v>
      </c>
      <c r="H22" s="20">
        <v>0</v>
      </c>
      <c r="I22" s="20">
        <v>0</v>
      </c>
      <c r="J22" s="20">
        <v>0</v>
      </c>
      <c r="K22" s="21">
        <v>2023</v>
      </c>
    </row>
    <row r="23" spans="1:11" x14ac:dyDescent="0.35">
      <c r="A23" s="12">
        <v>3</v>
      </c>
      <c r="B23" s="12" t="s">
        <v>170</v>
      </c>
      <c r="C23" s="12" t="s">
        <v>33</v>
      </c>
      <c r="D23" s="44" t="s">
        <v>12</v>
      </c>
      <c r="E23" s="45"/>
      <c r="F23" s="22">
        <v>918840</v>
      </c>
      <c r="G23" s="22">
        <v>755698</v>
      </c>
      <c r="H23" s="22">
        <v>628590</v>
      </c>
      <c r="I23" s="22">
        <v>0</v>
      </c>
      <c r="J23" s="22">
        <v>628590</v>
      </c>
      <c r="K23" s="23"/>
    </row>
    <row r="24" spans="1:11" x14ac:dyDescent="0.35">
      <c r="A24" s="16"/>
      <c r="B24" s="17"/>
      <c r="C24" s="18" t="s">
        <v>13</v>
      </c>
      <c r="D24" s="19" t="s">
        <v>123</v>
      </c>
      <c r="E24" s="18" t="s">
        <v>113</v>
      </c>
      <c r="F24" s="20">
        <v>62860</v>
      </c>
      <c r="G24" s="20">
        <v>60360</v>
      </c>
      <c r="H24" s="20">
        <v>60360</v>
      </c>
      <c r="I24" s="20">
        <v>0</v>
      </c>
      <c r="J24" s="20">
        <v>60360</v>
      </c>
      <c r="K24" s="21"/>
    </row>
    <row r="25" spans="1:11" x14ac:dyDescent="0.35">
      <c r="A25" s="16"/>
      <c r="B25" s="17"/>
      <c r="C25" s="18" t="s">
        <v>27</v>
      </c>
      <c r="D25" s="19" t="s">
        <v>124</v>
      </c>
      <c r="E25" s="18" t="s">
        <v>114</v>
      </c>
      <c r="F25" s="20">
        <v>411000</v>
      </c>
      <c r="G25" s="20">
        <v>126000</v>
      </c>
      <c r="H25" s="20">
        <v>126000</v>
      </c>
      <c r="I25" s="20">
        <v>0</v>
      </c>
      <c r="J25" s="20">
        <v>126000</v>
      </c>
      <c r="K25" s="21"/>
    </row>
    <row r="26" spans="1:11" x14ac:dyDescent="0.35">
      <c r="A26" s="16"/>
      <c r="B26" s="17"/>
      <c r="C26" s="18" t="s">
        <v>54</v>
      </c>
      <c r="D26" s="19" t="s">
        <v>8</v>
      </c>
      <c r="E26" s="18" t="s">
        <v>82</v>
      </c>
      <c r="F26" s="20">
        <v>24980</v>
      </c>
      <c r="G26" s="20">
        <v>22230</v>
      </c>
      <c r="H26" s="20">
        <v>22230</v>
      </c>
      <c r="I26" s="20">
        <v>0</v>
      </c>
      <c r="J26" s="20">
        <v>22230</v>
      </c>
      <c r="K26" s="21"/>
    </row>
    <row r="27" spans="1:11" x14ac:dyDescent="0.35">
      <c r="A27" s="16"/>
      <c r="B27" s="17"/>
      <c r="C27" s="18" t="s">
        <v>305</v>
      </c>
      <c r="D27" s="19" t="s">
        <v>29</v>
      </c>
      <c r="E27" s="18" t="s">
        <v>171</v>
      </c>
      <c r="F27" s="20">
        <v>420000</v>
      </c>
      <c r="G27" s="20">
        <v>547108</v>
      </c>
      <c r="H27" s="20">
        <v>420000</v>
      </c>
      <c r="I27" s="20">
        <v>0</v>
      </c>
      <c r="J27" s="20">
        <v>420000</v>
      </c>
      <c r="K27" s="21"/>
    </row>
    <row r="28" spans="1:11" x14ac:dyDescent="0.35">
      <c r="A28" s="12">
        <v>4</v>
      </c>
      <c r="B28" s="12" t="s">
        <v>172</v>
      </c>
      <c r="C28" s="12" t="s">
        <v>173</v>
      </c>
      <c r="D28" s="44" t="s">
        <v>12</v>
      </c>
      <c r="E28" s="45"/>
      <c r="F28" s="22">
        <v>16500</v>
      </c>
      <c r="G28" s="22">
        <v>16500</v>
      </c>
      <c r="H28" s="22">
        <v>16500</v>
      </c>
      <c r="I28" s="22">
        <v>0</v>
      </c>
      <c r="J28" s="22">
        <v>0</v>
      </c>
      <c r="K28" s="23"/>
    </row>
    <row r="29" spans="1:11" x14ac:dyDescent="0.35">
      <c r="A29" s="16"/>
      <c r="B29" s="17"/>
      <c r="C29" s="18" t="s">
        <v>112</v>
      </c>
      <c r="D29" s="19" t="s">
        <v>148</v>
      </c>
      <c r="E29" s="18" t="s">
        <v>149</v>
      </c>
      <c r="F29" s="20">
        <v>10500</v>
      </c>
      <c r="G29" s="20">
        <v>10500</v>
      </c>
      <c r="H29" s="20">
        <v>10500</v>
      </c>
      <c r="I29" s="20">
        <v>0</v>
      </c>
      <c r="J29" s="20">
        <v>0</v>
      </c>
      <c r="K29" s="21">
        <v>2025</v>
      </c>
    </row>
    <row r="30" spans="1:11" x14ac:dyDescent="0.35">
      <c r="A30" s="16"/>
      <c r="B30" s="17"/>
      <c r="C30" s="18" t="s">
        <v>27</v>
      </c>
      <c r="D30" s="19" t="s">
        <v>154</v>
      </c>
      <c r="E30" s="18" t="s">
        <v>155</v>
      </c>
      <c r="F30" s="20">
        <v>6000</v>
      </c>
      <c r="G30" s="20">
        <v>6000</v>
      </c>
      <c r="H30" s="20">
        <v>6000</v>
      </c>
      <c r="I30" s="20">
        <v>0</v>
      </c>
      <c r="J30" s="20">
        <v>0</v>
      </c>
      <c r="K30" s="21">
        <v>2025</v>
      </c>
    </row>
    <row r="31" spans="1:11" ht="42.65" customHeight="1" x14ac:dyDescent="0.35">
      <c r="A31" s="12">
        <v>5</v>
      </c>
      <c r="B31" s="12" t="s">
        <v>174</v>
      </c>
      <c r="C31" s="24" t="s">
        <v>175</v>
      </c>
      <c r="D31" s="44" t="s">
        <v>12</v>
      </c>
      <c r="E31" s="45"/>
      <c r="F31" s="22">
        <v>478050</v>
      </c>
      <c r="G31" s="22">
        <v>489884</v>
      </c>
      <c r="H31" s="22">
        <v>491690</v>
      </c>
      <c r="I31" s="22">
        <v>0</v>
      </c>
      <c r="J31" s="22">
        <v>491690</v>
      </c>
      <c r="K31" s="23"/>
    </row>
    <row r="32" spans="1:11" x14ac:dyDescent="0.35">
      <c r="A32" s="16"/>
      <c r="B32" s="17"/>
      <c r="C32" s="18" t="s">
        <v>306</v>
      </c>
      <c r="D32" s="19" t="s">
        <v>6</v>
      </c>
      <c r="E32" s="18" t="s">
        <v>176</v>
      </c>
      <c r="F32" s="20">
        <v>2407</v>
      </c>
      <c r="G32" s="20">
        <v>2407</v>
      </c>
      <c r="H32" s="20">
        <v>2407</v>
      </c>
      <c r="I32" s="20">
        <v>0</v>
      </c>
      <c r="J32" s="20">
        <v>2407</v>
      </c>
      <c r="K32" s="21"/>
    </row>
    <row r="33" spans="1:11" x14ac:dyDescent="0.35">
      <c r="A33" s="16"/>
      <c r="B33" s="17"/>
      <c r="C33" s="18" t="s">
        <v>97</v>
      </c>
      <c r="D33" s="19" t="s">
        <v>177</v>
      </c>
      <c r="E33" s="18" t="s">
        <v>178</v>
      </c>
      <c r="F33" s="20">
        <v>175201</v>
      </c>
      <c r="G33" s="20">
        <v>175201</v>
      </c>
      <c r="H33" s="20">
        <v>175201</v>
      </c>
      <c r="I33" s="20">
        <v>0</v>
      </c>
      <c r="J33" s="20">
        <v>175201</v>
      </c>
      <c r="K33" s="21"/>
    </row>
    <row r="34" spans="1:11" x14ac:dyDescent="0.35">
      <c r="A34" s="16"/>
      <c r="B34" s="17"/>
      <c r="C34" s="18" t="s">
        <v>112</v>
      </c>
      <c r="D34" s="19" t="s">
        <v>92</v>
      </c>
      <c r="E34" s="18" t="s">
        <v>91</v>
      </c>
      <c r="F34" s="20">
        <v>233537</v>
      </c>
      <c r="G34" s="20">
        <v>233537</v>
      </c>
      <c r="H34" s="20">
        <v>233537</v>
      </c>
      <c r="I34" s="20">
        <v>0</v>
      </c>
      <c r="J34" s="20">
        <v>233537</v>
      </c>
      <c r="K34" s="21"/>
    </row>
    <row r="35" spans="1:11" x14ac:dyDescent="0.35">
      <c r="A35" s="16"/>
      <c r="B35" s="17"/>
      <c r="C35" s="18" t="s">
        <v>16</v>
      </c>
      <c r="D35" s="19" t="s">
        <v>148</v>
      </c>
      <c r="E35" s="18" t="s">
        <v>149</v>
      </c>
      <c r="F35" s="20">
        <v>21668</v>
      </c>
      <c r="G35" s="20">
        <v>21668</v>
      </c>
      <c r="H35" s="20">
        <v>21668</v>
      </c>
      <c r="I35" s="20">
        <v>0</v>
      </c>
      <c r="J35" s="20">
        <v>21668</v>
      </c>
      <c r="K35" s="21"/>
    </row>
    <row r="36" spans="1:11" x14ac:dyDescent="0.35">
      <c r="A36" s="16"/>
      <c r="B36" s="17"/>
      <c r="C36" s="18" t="s">
        <v>17</v>
      </c>
      <c r="D36" s="19" t="s">
        <v>148</v>
      </c>
      <c r="E36" s="18" t="s">
        <v>149</v>
      </c>
      <c r="F36" s="20">
        <v>12222</v>
      </c>
      <c r="G36" s="20">
        <v>14814</v>
      </c>
      <c r="H36" s="20">
        <v>14814</v>
      </c>
      <c r="I36" s="20">
        <v>0</v>
      </c>
      <c r="J36" s="20">
        <v>14814</v>
      </c>
      <c r="K36" s="21"/>
    </row>
    <row r="37" spans="1:11" x14ac:dyDescent="0.35">
      <c r="A37" s="16"/>
      <c r="B37" s="17"/>
      <c r="C37" s="18" t="s">
        <v>18</v>
      </c>
      <c r="D37" s="19" t="s">
        <v>1</v>
      </c>
      <c r="E37" s="18" t="s">
        <v>2</v>
      </c>
      <c r="F37" s="20">
        <v>7776</v>
      </c>
      <c r="G37" s="20">
        <v>7776</v>
      </c>
      <c r="H37" s="20">
        <v>7776</v>
      </c>
      <c r="I37" s="20">
        <v>0</v>
      </c>
      <c r="J37" s="20">
        <v>7776</v>
      </c>
      <c r="K37" s="21"/>
    </row>
    <row r="38" spans="1:11" x14ac:dyDescent="0.35">
      <c r="A38" s="16"/>
      <c r="B38" s="17"/>
      <c r="C38" s="18" t="s">
        <v>14</v>
      </c>
      <c r="D38" s="19" t="s">
        <v>148</v>
      </c>
      <c r="E38" s="18" t="s">
        <v>149</v>
      </c>
      <c r="F38" s="20">
        <v>4630</v>
      </c>
      <c r="G38" s="20">
        <v>12406</v>
      </c>
      <c r="H38" s="20">
        <v>12406</v>
      </c>
      <c r="I38" s="20">
        <v>0</v>
      </c>
      <c r="J38" s="20">
        <v>12406</v>
      </c>
      <c r="K38" s="21"/>
    </row>
    <row r="39" spans="1:11" x14ac:dyDescent="0.35">
      <c r="A39" s="16"/>
      <c r="B39" s="17"/>
      <c r="C39" s="18" t="s">
        <v>63</v>
      </c>
      <c r="D39" s="19" t="s">
        <v>148</v>
      </c>
      <c r="E39" s="18" t="s">
        <v>149</v>
      </c>
      <c r="F39" s="20">
        <v>2215</v>
      </c>
      <c r="G39" s="20">
        <v>2215</v>
      </c>
      <c r="H39" s="20">
        <v>2215</v>
      </c>
      <c r="I39" s="20">
        <v>0</v>
      </c>
      <c r="J39" s="20">
        <v>2215</v>
      </c>
      <c r="K39" s="21"/>
    </row>
    <row r="40" spans="1:11" x14ac:dyDescent="0.35">
      <c r="A40" s="16"/>
      <c r="B40" s="17"/>
      <c r="C40" s="18" t="s">
        <v>15</v>
      </c>
      <c r="D40" s="19" t="s">
        <v>148</v>
      </c>
      <c r="E40" s="18" t="s">
        <v>149</v>
      </c>
      <c r="F40" s="20">
        <v>4814</v>
      </c>
      <c r="G40" s="20">
        <v>4814</v>
      </c>
      <c r="H40" s="20">
        <v>4814</v>
      </c>
      <c r="I40" s="20">
        <v>0</v>
      </c>
      <c r="J40" s="20">
        <v>4814</v>
      </c>
      <c r="K40" s="21"/>
    </row>
    <row r="41" spans="1:11" x14ac:dyDescent="0.35">
      <c r="A41" s="16"/>
      <c r="B41" s="17"/>
      <c r="C41" s="18" t="s">
        <v>19</v>
      </c>
      <c r="D41" s="19" t="s">
        <v>148</v>
      </c>
      <c r="E41" s="18" t="s">
        <v>149</v>
      </c>
      <c r="F41" s="20">
        <v>4815</v>
      </c>
      <c r="G41" s="20">
        <v>4815</v>
      </c>
      <c r="H41" s="20">
        <v>4815</v>
      </c>
      <c r="I41" s="20">
        <v>0</v>
      </c>
      <c r="J41" s="20">
        <v>4815</v>
      </c>
      <c r="K41" s="21"/>
    </row>
    <row r="42" spans="1:11" x14ac:dyDescent="0.35">
      <c r="A42" s="16"/>
      <c r="B42" s="17"/>
      <c r="C42" s="18" t="s">
        <v>307</v>
      </c>
      <c r="D42" s="19" t="s">
        <v>148</v>
      </c>
      <c r="E42" s="18" t="s">
        <v>149</v>
      </c>
      <c r="F42" s="20">
        <v>3950</v>
      </c>
      <c r="G42" s="20">
        <v>5416</v>
      </c>
      <c r="H42" s="20">
        <v>7222</v>
      </c>
      <c r="I42" s="20">
        <v>0</v>
      </c>
      <c r="J42" s="20">
        <v>7222</v>
      </c>
      <c r="K42" s="21"/>
    </row>
    <row r="43" spans="1:11" x14ac:dyDescent="0.35">
      <c r="A43" s="16"/>
      <c r="B43" s="17"/>
      <c r="C43" s="18" t="s">
        <v>54</v>
      </c>
      <c r="D43" s="19" t="s">
        <v>148</v>
      </c>
      <c r="E43" s="18" t="s">
        <v>149</v>
      </c>
      <c r="F43" s="20">
        <v>2408</v>
      </c>
      <c r="G43" s="20">
        <v>2408</v>
      </c>
      <c r="H43" s="20">
        <v>2408</v>
      </c>
      <c r="I43" s="20">
        <v>0</v>
      </c>
      <c r="J43" s="20">
        <v>2408</v>
      </c>
      <c r="K43" s="21"/>
    </row>
    <row r="44" spans="1:11" x14ac:dyDescent="0.35">
      <c r="A44" s="16"/>
      <c r="B44" s="17"/>
      <c r="C44" s="18" t="s">
        <v>308</v>
      </c>
      <c r="D44" s="19" t="s">
        <v>6</v>
      </c>
      <c r="E44" s="18" t="s">
        <v>179</v>
      </c>
      <c r="F44" s="20">
        <v>2407</v>
      </c>
      <c r="G44" s="20">
        <v>2407</v>
      </c>
      <c r="H44" s="20">
        <v>2407</v>
      </c>
      <c r="I44" s="20">
        <v>0</v>
      </c>
      <c r="J44" s="20">
        <v>2407</v>
      </c>
      <c r="K44" s="21"/>
    </row>
    <row r="45" spans="1:11" ht="21" x14ac:dyDescent="0.35">
      <c r="A45" s="12">
        <v>6</v>
      </c>
      <c r="B45" s="12" t="s">
        <v>342</v>
      </c>
      <c r="C45" s="24" t="s">
        <v>343</v>
      </c>
      <c r="D45" s="44"/>
      <c r="E45" s="45"/>
      <c r="F45" s="22">
        <f>SUM(F46:F64)</f>
        <v>18845973</v>
      </c>
      <c r="G45" s="22">
        <f>SUM(G46:G64)</f>
        <v>19017434</v>
      </c>
      <c r="H45" s="22">
        <f>SUM(H46:H64)</f>
        <v>19026922</v>
      </c>
      <c r="I45" s="22">
        <f>SUM(I46:I64)</f>
        <v>0</v>
      </c>
      <c r="J45" s="22">
        <f>SUM(J46:J64)</f>
        <v>19026922</v>
      </c>
      <c r="K45" s="23"/>
    </row>
    <row r="46" spans="1:11" x14ac:dyDescent="0.35">
      <c r="A46" s="16"/>
      <c r="B46" s="17"/>
      <c r="C46" s="18" t="s">
        <v>306</v>
      </c>
      <c r="D46" s="19" t="s">
        <v>344</v>
      </c>
      <c r="E46" s="25" t="s">
        <v>176</v>
      </c>
      <c r="F46" s="20">
        <v>64584</v>
      </c>
      <c r="G46" s="20">
        <v>65346</v>
      </c>
      <c r="H46" s="20">
        <v>65410</v>
      </c>
      <c r="I46" s="20"/>
      <c r="J46" s="20">
        <v>65410</v>
      </c>
      <c r="K46" s="21"/>
    </row>
    <row r="47" spans="1:11" ht="21" x14ac:dyDescent="0.35">
      <c r="A47" s="16"/>
      <c r="B47" s="17"/>
      <c r="C47" s="18" t="s">
        <v>97</v>
      </c>
      <c r="D47" s="26" t="s">
        <v>28</v>
      </c>
      <c r="E47" s="25" t="s">
        <v>98</v>
      </c>
      <c r="F47" s="20">
        <v>3023583</v>
      </c>
      <c r="G47" s="20">
        <v>3023583</v>
      </c>
      <c r="H47" s="20">
        <v>3023583</v>
      </c>
      <c r="I47" s="20"/>
      <c r="J47" s="20">
        <v>3023583</v>
      </c>
      <c r="K47" s="21"/>
    </row>
    <row r="48" spans="1:11" x14ac:dyDescent="0.35">
      <c r="A48" s="16"/>
      <c r="B48" s="17"/>
      <c r="C48" s="18" t="s">
        <v>97</v>
      </c>
      <c r="D48" s="26" t="s">
        <v>345</v>
      </c>
      <c r="E48" s="25" t="s">
        <v>178</v>
      </c>
      <c r="F48" s="20">
        <v>1378633</v>
      </c>
      <c r="G48" s="20">
        <v>1378633</v>
      </c>
      <c r="H48" s="20">
        <v>1378633</v>
      </c>
      <c r="I48" s="20"/>
      <c r="J48" s="20">
        <v>1378633</v>
      </c>
      <c r="K48" s="21"/>
    </row>
    <row r="49" spans="1:11" x14ac:dyDescent="0.35">
      <c r="A49" s="16"/>
      <c r="B49" s="17"/>
      <c r="C49" s="18" t="s">
        <v>112</v>
      </c>
      <c r="D49" s="26" t="s">
        <v>346</v>
      </c>
      <c r="E49" s="25" t="s">
        <v>91</v>
      </c>
      <c r="F49" s="20">
        <v>10636691</v>
      </c>
      <c r="G49" s="20">
        <v>10636691</v>
      </c>
      <c r="H49" s="20">
        <v>10636691</v>
      </c>
      <c r="I49" s="20"/>
      <c r="J49" s="20">
        <v>10636691</v>
      </c>
      <c r="K49" s="21"/>
    </row>
    <row r="50" spans="1:11" x14ac:dyDescent="0.35">
      <c r="A50" s="16"/>
      <c r="B50" s="17"/>
      <c r="C50" s="18" t="s">
        <v>16</v>
      </c>
      <c r="D50" s="26" t="s">
        <v>347</v>
      </c>
      <c r="E50" s="25" t="s">
        <v>149</v>
      </c>
      <c r="F50" s="20">
        <v>258575</v>
      </c>
      <c r="G50" s="20">
        <v>258576</v>
      </c>
      <c r="H50" s="20">
        <v>258576</v>
      </c>
      <c r="I50" s="20"/>
      <c r="J50" s="20">
        <v>258576</v>
      </c>
      <c r="K50" s="21"/>
    </row>
    <row r="51" spans="1:11" x14ac:dyDescent="0.35">
      <c r="A51" s="16"/>
      <c r="B51" s="17"/>
      <c r="C51" s="18" t="s">
        <v>16</v>
      </c>
      <c r="D51" s="26" t="s">
        <v>349</v>
      </c>
      <c r="E51" s="25" t="s">
        <v>348</v>
      </c>
      <c r="F51" s="20">
        <v>919824</v>
      </c>
      <c r="G51" s="20">
        <v>1092615</v>
      </c>
      <c r="H51" s="20">
        <v>1092615</v>
      </c>
      <c r="I51" s="20"/>
      <c r="J51" s="20">
        <v>1092615</v>
      </c>
      <c r="K51" s="21"/>
    </row>
    <row r="52" spans="1:11" x14ac:dyDescent="0.35">
      <c r="A52" s="16"/>
      <c r="B52" s="17"/>
      <c r="C52" s="18" t="s">
        <v>17</v>
      </c>
      <c r="D52" s="26" t="s">
        <v>347</v>
      </c>
      <c r="E52" s="25" t="s">
        <v>149</v>
      </c>
      <c r="F52" s="20">
        <v>462953</v>
      </c>
      <c r="G52" s="20">
        <v>463790</v>
      </c>
      <c r="H52" s="20">
        <v>465470</v>
      </c>
      <c r="I52" s="20"/>
      <c r="J52" s="20">
        <v>465470</v>
      </c>
      <c r="K52" s="21"/>
    </row>
    <row r="53" spans="1:11" x14ac:dyDescent="0.35">
      <c r="A53" s="16"/>
      <c r="B53" s="17"/>
      <c r="C53" s="18" t="s">
        <v>18</v>
      </c>
      <c r="D53" s="26" t="s">
        <v>350</v>
      </c>
      <c r="E53" s="25" t="s">
        <v>2</v>
      </c>
      <c r="F53" s="20">
        <v>197917</v>
      </c>
      <c r="G53" s="20">
        <v>197917</v>
      </c>
      <c r="H53" s="20">
        <v>197917</v>
      </c>
      <c r="I53" s="20"/>
      <c r="J53" s="20">
        <v>197917</v>
      </c>
      <c r="K53" s="21"/>
    </row>
    <row r="54" spans="1:11" x14ac:dyDescent="0.35">
      <c r="A54" s="16"/>
      <c r="B54" s="17"/>
      <c r="C54" s="18" t="s">
        <v>18</v>
      </c>
      <c r="D54" s="26" t="s">
        <v>347</v>
      </c>
      <c r="E54" s="25" t="s">
        <v>149</v>
      </c>
      <c r="F54" s="20">
        <v>143131</v>
      </c>
      <c r="G54" s="20">
        <v>143131</v>
      </c>
      <c r="H54" s="20">
        <v>143131</v>
      </c>
      <c r="I54" s="20"/>
      <c r="J54" s="20">
        <v>143131</v>
      </c>
      <c r="K54" s="21"/>
    </row>
    <row r="55" spans="1:11" x14ac:dyDescent="0.35">
      <c r="A55" s="16"/>
      <c r="B55" s="17"/>
      <c r="C55" s="18" t="s">
        <v>13</v>
      </c>
      <c r="D55" s="26" t="s">
        <v>352</v>
      </c>
      <c r="E55" s="25" t="s">
        <v>351</v>
      </c>
      <c r="F55" s="20">
        <v>150143</v>
      </c>
      <c r="G55" s="20">
        <v>150143</v>
      </c>
      <c r="H55" s="20">
        <v>150143</v>
      </c>
      <c r="I55" s="20"/>
      <c r="J55" s="20">
        <v>150143</v>
      </c>
      <c r="K55" s="21"/>
    </row>
    <row r="56" spans="1:11" x14ac:dyDescent="0.35">
      <c r="A56" s="16"/>
      <c r="B56" s="17"/>
      <c r="C56" s="18" t="s">
        <v>14</v>
      </c>
      <c r="D56" s="26" t="s">
        <v>347</v>
      </c>
      <c r="E56" s="25" t="s">
        <v>149</v>
      </c>
      <c r="F56" s="20">
        <v>265837</v>
      </c>
      <c r="G56" s="20">
        <v>264537</v>
      </c>
      <c r="H56" s="20">
        <v>264537</v>
      </c>
      <c r="I56" s="20"/>
      <c r="J56" s="20">
        <v>264537</v>
      </c>
      <c r="K56" s="21"/>
    </row>
    <row r="57" spans="1:11" x14ac:dyDescent="0.35">
      <c r="A57" s="16"/>
      <c r="B57" s="17"/>
      <c r="C57" s="18" t="s">
        <v>63</v>
      </c>
      <c r="D57" s="26" t="s">
        <v>347</v>
      </c>
      <c r="E57" s="25" t="s">
        <v>149</v>
      </c>
      <c r="F57" s="20">
        <v>266217</v>
      </c>
      <c r="G57" s="20">
        <v>266217</v>
      </c>
      <c r="H57" s="20">
        <v>266217</v>
      </c>
      <c r="I57" s="20"/>
      <c r="J57" s="20">
        <v>266217</v>
      </c>
      <c r="K57" s="21"/>
    </row>
    <row r="58" spans="1:11" x14ac:dyDescent="0.35">
      <c r="A58" s="16"/>
      <c r="B58" s="17"/>
      <c r="C58" s="18" t="s">
        <v>15</v>
      </c>
      <c r="D58" s="26" t="s">
        <v>352</v>
      </c>
      <c r="E58" s="25" t="s">
        <v>252</v>
      </c>
      <c r="F58" s="20">
        <v>98330</v>
      </c>
      <c r="G58" s="20">
        <v>98330</v>
      </c>
      <c r="H58" s="20">
        <v>98330</v>
      </c>
      <c r="I58" s="20"/>
      <c r="J58" s="20">
        <v>98330</v>
      </c>
      <c r="K58" s="21"/>
    </row>
    <row r="59" spans="1:11" x14ac:dyDescent="0.35">
      <c r="A59" s="16"/>
      <c r="B59" s="17"/>
      <c r="C59" s="18" t="s">
        <v>19</v>
      </c>
      <c r="D59" s="26" t="s">
        <v>347</v>
      </c>
      <c r="E59" s="25" t="s">
        <v>149</v>
      </c>
      <c r="F59" s="20">
        <v>83381</v>
      </c>
      <c r="G59" s="20">
        <v>83381</v>
      </c>
      <c r="H59" s="20">
        <v>83381</v>
      </c>
      <c r="I59" s="20"/>
      <c r="J59" s="20">
        <v>83381</v>
      </c>
      <c r="K59" s="21"/>
    </row>
    <row r="60" spans="1:11" x14ac:dyDescent="0.35">
      <c r="A60" s="16"/>
      <c r="B60" s="17"/>
      <c r="C60" s="18" t="s">
        <v>19</v>
      </c>
      <c r="D60" s="26" t="s">
        <v>353</v>
      </c>
      <c r="E60" s="25" t="s">
        <v>301</v>
      </c>
      <c r="F60" s="20">
        <v>464752</v>
      </c>
      <c r="G60" s="20">
        <v>463122</v>
      </c>
      <c r="H60" s="20">
        <v>463122</v>
      </c>
      <c r="I60" s="20"/>
      <c r="J60" s="20">
        <v>463122</v>
      </c>
      <c r="K60" s="21"/>
    </row>
    <row r="61" spans="1:11" x14ac:dyDescent="0.35">
      <c r="A61" s="16"/>
      <c r="B61" s="17"/>
      <c r="C61" s="18" t="s">
        <v>307</v>
      </c>
      <c r="D61" s="26" t="s">
        <v>347</v>
      </c>
      <c r="E61" s="25" t="s">
        <v>149</v>
      </c>
      <c r="F61" s="20">
        <v>136139</v>
      </c>
      <c r="G61" s="20">
        <v>136139</v>
      </c>
      <c r="H61" s="20">
        <v>136139</v>
      </c>
      <c r="I61" s="20"/>
      <c r="J61" s="20">
        <v>136139</v>
      </c>
      <c r="K61" s="21"/>
    </row>
    <row r="62" spans="1:11" x14ac:dyDescent="0.35">
      <c r="A62" s="16"/>
      <c r="B62" s="17"/>
      <c r="C62" s="18" t="s">
        <v>27</v>
      </c>
      <c r="D62" s="26" t="s">
        <v>347</v>
      </c>
      <c r="E62" s="25" t="s">
        <v>149</v>
      </c>
      <c r="F62" s="20">
        <v>40037</v>
      </c>
      <c r="G62" s="20">
        <v>40037</v>
      </c>
      <c r="H62" s="20">
        <v>40037</v>
      </c>
      <c r="I62" s="20"/>
      <c r="J62" s="20">
        <v>40037</v>
      </c>
      <c r="K62" s="21"/>
    </row>
    <row r="63" spans="1:11" x14ac:dyDescent="0.35">
      <c r="A63" s="16"/>
      <c r="B63" s="17"/>
      <c r="C63" s="18" t="s">
        <v>54</v>
      </c>
      <c r="D63" s="26" t="s">
        <v>148</v>
      </c>
      <c r="E63" s="25" t="s">
        <v>149</v>
      </c>
      <c r="F63" s="20">
        <v>75208</v>
      </c>
      <c r="G63" s="20">
        <v>75208</v>
      </c>
      <c r="H63" s="20">
        <v>82952</v>
      </c>
      <c r="I63" s="20"/>
      <c r="J63" s="20">
        <v>82952</v>
      </c>
      <c r="K63" s="21"/>
    </row>
    <row r="64" spans="1:11" x14ac:dyDescent="0.35">
      <c r="A64" s="16"/>
      <c r="B64" s="17"/>
      <c r="C64" s="18" t="s">
        <v>308</v>
      </c>
      <c r="D64" s="26" t="s">
        <v>344</v>
      </c>
      <c r="E64" s="25" t="s">
        <v>179</v>
      </c>
      <c r="F64" s="20">
        <v>180038</v>
      </c>
      <c r="G64" s="20">
        <v>180038</v>
      </c>
      <c r="H64" s="20">
        <v>180038</v>
      </c>
      <c r="I64" s="20"/>
      <c r="J64" s="20">
        <v>180038</v>
      </c>
      <c r="K64" s="21"/>
    </row>
    <row r="65" spans="1:11" ht="21" x14ac:dyDescent="0.35">
      <c r="A65" s="12">
        <v>7</v>
      </c>
      <c r="B65" s="12" t="s">
        <v>359</v>
      </c>
      <c r="C65" s="24" t="s">
        <v>360</v>
      </c>
      <c r="D65" s="44" t="s">
        <v>12</v>
      </c>
      <c r="E65" s="45"/>
      <c r="F65" s="22">
        <f>F66</f>
        <v>358996</v>
      </c>
      <c r="G65" s="22">
        <f t="shared" ref="G65:J65" si="2">G66</f>
        <v>0</v>
      </c>
      <c r="H65" s="22">
        <f t="shared" si="2"/>
        <v>0</v>
      </c>
      <c r="I65" s="22">
        <f t="shared" si="2"/>
        <v>0</v>
      </c>
      <c r="J65" s="22">
        <f t="shared" si="2"/>
        <v>0</v>
      </c>
      <c r="K65" s="12"/>
    </row>
    <row r="66" spans="1:11" x14ac:dyDescent="0.35">
      <c r="A66" s="16"/>
      <c r="B66" s="17"/>
      <c r="C66" s="18" t="s">
        <v>63</v>
      </c>
      <c r="D66" s="26" t="s">
        <v>211</v>
      </c>
      <c r="E66" s="25" t="s">
        <v>211</v>
      </c>
      <c r="F66" s="20">
        <v>358996</v>
      </c>
      <c r="G66" s="20">
        <v>0</v>
      </c>
      <c r="H66" s="20">
        <v>0</v>
      </c>
      <c r="I66" s="20">
        <v>0</v>
      </c>
      <c r="J66" s="20">
        <v>0</v>
      </c>
      <c r="K66" s="27" t="s">
        <v>316</v>
      </c>
    </row>
    <row r="67" spans="1:11" ht="21" x14ac:dyDescent="0.35">
      <c r="A67" s="12">
        <v>8</v>
      </c>
      <c r="B67" s="12" t="s">
        <v>180</v>
      </c>
      <c r="C67" s="24" t="s">
        <v>181</v>
      </c>
      <c r="D67" s="44" t="s">
        <v>12</v>
      </c>
      <c r="E67" s="45"/>
      <c r="F67" s="22">
        <f>SUM(F68:F89)</f>
        <v>1044733.3200000001</v>
      </c>
      <c r="G67" s="22">
        <f t="shared" ref="G67:J67" si="3">SUM(G68:G89)</f>
        <v>1044733.3200000001</v>
      </c>
      <c r="H67" s="22">
        <f t="shared" si="3"/>
        <v>1044733.3200000001</v>
      </c>
      <c r="I67" s="22">
        <f t="shared" si="3"/>
        <v>0</v>
      </c>
      <c r="J67" s="22">
        <f t="shared" si="3"/>
        <v>1044733.3200000001</v>
      </c>
      <c r="K67" s="23"/>
    </row>
    <row r="68" spans="1:11" x14ac:dyDescent="0.35">
      <c r="A68" s="16"/>
      <c r="B68" s="17"/>
      <c r="C68" s="18" t="s">
        <v>309</v>
      </c>
      <c r="D68" s="19" t="s">
        <v>123</v>
      </c>
      <c r="E68" s="18" t="s">
        <v>151</v>
      </c>
      <c r="F68" s="20">
        <v>53676</v>
      </c>
      <c r="G68" s="20">
        <v>53676</v>
      </c>
      <c r="H68" s="20">
        <v>53676</v>
      </c>
      <c r="I68" s="20"/>
      <c r="J68" s="20">
        <v>53676</v>
      </c>
      <c r="K68" s="21"/>
    </row>
    <row r="69" spans="1:11" x14ac:dyDescent="0.35">
      <c r="A69" s="16"/>
      <c r="B69" s="17"/>
      <c r="C69" s="18" t="s">
        <v>304</v>
      </c>
      <c r="D69" s="19" t="s">
        <v>6</v>
      </c>
      <c r="E69" s="18" t="s">
        <v>182</v>
      </c>
      <c r="F69" s="20">
        <v>9237</v>
      </c>
      <c r="G69" s="20">
        <v>9237</v>
      </c>
      <c r="H69" s="20">
        <v>9237</v>
      </c>
      <c r="I69" s="20"/>
      <c r="J69" s="20">
        <v>9237</v>
      </c>
      <c r="K69" s="21"/>
    </row>
    <row r="70" spans="1:11" x14ac:dyDescent="0.35">
      <c r="A70" s="16"/>
      <c r="B70" s="17"/>
      <c r="C70" s="18" t="s">
        <v>112</v>
      </c>
      <c r="D70" s="19" t="s">
        <v>148</v>
      </c>
      <c r="E70" s="18" t="s">
        <v>149</v>
      </c>
      <c r="F70" s="20">
        <v>188687</v>
      </c>
      <c r="G70" s="20">
        <v>188687</v>
      </c>
      <c r="H70" s="20">
        <v>188687</v>
      </c>
      <c r="I70" s="20"/>
      <c r="J70" s="20">
        <v>188687</v>
      </c>
      <c r="K70" s="21"/>
    </row>
    <row r="71" spans="1:11" x14ac:dyDescent="0.35">
      <c r="A71" s="16"/>
      <c r="B71" s="17"/>
      <c r="C71" s="18" t="s">
        <v>17</v>
      </c>
      <c r="D71" s="19" t="s">
        <v>183</v>
      </c>
      <c r="E71" s="18" t="s">
        <v>184</v>
      </c>
      <c r="F71" s="20">
        <v>515418</v>
      </c>
      <c r="G71" s="20">
        <v>515418</v>
      </c>
      <c r="H71" s="20">
        <v>515418</v>
      </c>
      <c r="I71" s="20"/>
      <c r="J71" s="20">
        <v>515418</v>
      </c>
      <c r="K71" s="21"/>
    </row>
    <row r="72" spans="1:11" x14ac:dyDescent="0.35">
      <c r="A72" s="16"/>
      <c r="B72" s="17"/>
      <c r="C72" s="18" t="s">
        <v>13</v>
      </c>
      <c r="D72" s="19" t="s">
        <v>251</v>
      </c>
      <c r="E72" s="18" t="s">
        <v>351</v>
      </c>
      <c r="F72" s="20">
        <v>681</v>
      </c>
      <c r="G72" s="20">
        <v>681</v>
      </c>
      <c r="H72" s="20">
        <v>681</v>
      </c>
      <c r="I72" s="20"/>
      <c r="J72" s="20">
        <v>681</v>
      </c>
      <c r="K72" s="21"/>
    </row>
    <row r="73" spans="1:11" ht="21" x14ac:dyDescent="0.35">
      <c r="A73" s="16"/>
      <c r="B73" s="17"/>
      <c r="C73" s="18" t="s">
        <v>14</v>
      </c>
      <c r="D73" s="19" t="s">
        <v>185</v>
      </c>
      <c r="E73" s="18" t="s">
        <v>186</v>
      </c>
      <c r="F73" s="20">
        <v>23848</v>
      </c>
      <c r="G73" s="20">
        <v>23848</v>
      </c>
      <c r="H73" s="20">
        <v>23848</v>
      </c>
      <c r="I73" s="20"/>
      <c r="J73" s="20">
        <v>23848</v>
      </c>
      <c r="K73" s="21"/>
    </row>
    <row r="74" spans="1:11" x14ac:dyDescent="0.35">
      <c r="A74" s="16"/>
      <c r="B74" s="17"/>
      <c r="C74" s="18" t="s">
        <v>15</v>
      </c>
      <c r="D74" s="19"/>
      <c r="E74" s="18"/>
      <c r="F74" s="20"/>
      <c r="G74" s="20"/>
      <c r="H74" s="20"/>
      <c r="I74" s="20"/>
      <c r="J74" s="20"/>
      <c r="K74" s="21"/>
    </row>
    <row r="75" spans="1:11" x14ac:dyDescent="0.35">
      <c r="A75" s="16"/>
      <c r="B75" s="17"/>
      <c r="C75" s="18"/>
      <c r="D75" s="19" t="s">
        <v>31</v>
      </c>
      <c r="E75" s="18" t="s">
        <v>145</v>
      </c>
      <c r="F75" s="20">
        <v>2115</v>
      </c>
      <c r="G75" s="20">
        <v>2115</v>
      </c>
      <c r="H75" s="20">
        <v>2115</v>
      </c>
      <c r="I75" s="20">
        <v>0</v>
      </c>
      <c r="J75" s="20">
        <v>2115</v>
      </c>
      <c r="K75" s="21"/>
    </row>
    <row r="76" spans="1:11" x14ac:dyDescent="0.35">
      <c r="A76" s="16"/>
      <c r="B76" s="17"/>
      <c r="C76" s="18"/>
      <c r="D76" s="19" t="s">
        <v>187</v>
      </c>
      <c r="E76" s="18" t="s">
        <v>188</v>
      </c>
      <c r="F76" s="20">
        <v>4420</v>
      </c>
      <c r="G76" s="20">
        <v>4420</v>
      </c>
      <c r="H76" s="20">
        <v>4420</v>
      </c>
      <c r="I76" s="20"/>
      <c r="J76" s="20">
        <v>4420</v>
      </c>
      <c r="K76" s="21"/>
    </row>
    <row r="77" spans="1:11" x14ac:dyDescent="0.35">
      <c r="A77" s="16"/>
      <c r="B77" s="17"/>
      <c r="C77" s="18"/>
      <c r="D77" s="19" t="s">
        <v>189</v>
      </c>
      <c r="E77" s="18" t="s">
        <v>190</v>
      </c>
      <c r="F77" s="20">
        <v>299</v>
      </c>
      <c r="G77" s="20">
        <v>299</v>
      </c>
      <c r="H77" s="20">
        <v>299</v>
      </c>
      <c r="I77" s="20">
        <v>0</v>
      </c>
      <c r="J77" s="20">
        <v>299</v>
      </c>
      <c r="K77" s="21"/>
    </row>
    <row r="78" spans="1:11" x14ac:dyDescent="0.35">
      <c r="A78" s="16"/>
      <c r="B78" s="17"/>
      <c r="C78" s="18"/>
      <c r="D78" s="19" t="s">
        <v>93</v>
      </c>
      <c r="E78" s="18" t="s">
        <v>191</v>
      </c>
      <c r="F78" s="20">
        <v>765</v>
      </c>
      <c r="G78" s="20">
        <v>765</v>
      </c>
      <c r="H78" s="20">
        <v>765</v>
      </c>
      <c r="I78" s="20">
        <v>0</v>
      </c>
      <c r="J78" s="20">
        <v>765</v>
      </c>
      <c r="K78" s="21"/>
    </row>
    <row r="79" spans="1:11" x14ac:dyDescent="0.35">
      <c r="A79" s="16"/>
      <c r="B79" s="17"/>
      <c r="C79" s="18" t="s">
        <v>27</v>
      </c>
      <c r="D79" s="19"/>
      <c r="E79" s="18"/>
      <c r="F79" s="28"/>
      <c r="G79" s="28"/>
      <c r="H79" s="28"/>
      <c r="I79" s="28"/>
      <c r="J79" s="28"/>
      <c r="K79" s="21"/>
    </row>
    <row r="80" spans="1:11" x14ac:dyDescent="0.35">
      <c r="A80" s="16"/>
      <c r="B80" s="17"/>
      <c r="C80" s="18"/>
      <c r="D80" s="19" t="s">
        <v>154</v>
      </c>
      <c r="E80" s="18" t="s">
        <v>155</v>
      </c>
      <c r="F80" s="20">
        <v>72855.78</v>
      </c>
      <c r="G80" s="20">
        <v>72855.78</v>
      </c>
      <c r="H80" s="20">
        <v>72855.78</v>
      </c>
      <c r="I80" s="20"/>
      <c r="J80" s="20">
        <v>72855.78</v>
      </c>
      <c r="K80" s="21"/>
    </row>
    <row r="81" spans="1:11" x14ac:dyDescent="0.35">
      <c r="A81" s="16"/>
      <c r="B81" s="17"/>
      <c r="C81" s="18"/>
      <c r="D81" s="19" t="s">
        <v>148</v>
      </c>
      <c r="E81" s="18" t="s">
        <v>149</v>
      </c>
      <c r="F81" s="20">
        <v>2055</v>
      </c>
      <c r="G81" s="20">
        <v>2055</v>
      </c>
      <c r="H81" s="20">
        <v>2055</v>
      </c>
      <c r="I81" s="20">
        <v>0</v>
      </c>
      <c r="J81" s="20">
        <v>2055</v>
      </c>
      <c r="K81" s="21"/>
    </row>
    <row r="82" spans="1:11" x14ac:dyDescent="0.35">
      <c r="A82" s="16"/>
      <c r="B82" s="17"/>
      <c r="C82" s="18" t="s">
        <v>54</v>
      </c>
      <c r="D82" s="19"/>
      <c r="E82" s="18"/>
      <c r="F82" s="28"/>
      <c r="G82" s="28"/>
      <c r="H82" s="28"/>
      <c r="I82" s="28"/>
      <c r="J82" s="28"/>
      <c r="K82" s="21"/>
    </row>
    <row r="83" spans="1:11" x14ac:dyDescent="0.35">
      <c r="A83" s="16"/>
      <c r="B83" s="17"/>
      <c r="C83" s="18"/>
      <c r="D83" s="19" t="s">
        <v>192</v>
      </c>
      <c r="E83" s="18" t="s">
        <v>193</v>
      </c>
      <c r="F83" s="20">
        <v>10215</v>
      </c>
      <c r="G83" s="20">
        <v>10215</v>
      </c>
      <c r="H83" s="20">
        <v>10215</v>
      </c>
      <c r="I83" s="20">
        <v>0</v>
      </c>
      <c r="J83" s="20">
        <v>10215</v>
      </c>
      <c r="K83" s="21"/>
    </row>
    <row r="84" spans="1:11" x14ac:dyDescent="0.35">
      <c r="A84" s="16"/>
      <c r="B84" s="17"/>
      <c r="C84" s="18"/>
      <c r="D84" s="19" t="s">
        <v>110</v>
      </c>
      <c r="E84" s="18" t="s">
        <v>121</v>
      </c>
      <c r="F84" s="20">
        <v>9046</v>
      </c>
      <c r="G84" s="20">
        <v>9046</v>
      </c>
      <c r="H84" s="20">
        <v>9046</v>
      </c>
      <c r="I84" s="20">
        <v>0</v>
      </c>
      <c r="J84" s="20">
        <v>9046</v>
      </c>
      <c r="K84" s="21"/>
    </row>
    <row r="85" spans="1:11" x14ac:dyDescent="0.35">
      <c r="A85" s="16"/>
      <c r="B85" s="17"/>
      <c r="C85" s="18"/>
      <c r="D85" s="19" t="s">
        <v>194</v>
      </c>
      <c r="E85" s="18" t="s">
        <v>195</v>
      </c>
      <c r="F85" s="20">
        <v>583</v>
      </c>
      <c r="G85" s="20">
        <v>583</v>
      </c>
      <c r="H85" s="20">
        <v>583</v>
      </c>
      <c r="I85" s="20">
        <v>0</v>
      </c>
      <c r="J85" s="20">
        <v>583</v>
      </c>
      <c r="K85" s="21"/>
    </row>
    <row r="86" spans="1:11" x14ac:dyDescent="0.35">
      <c r="A86" s="16"/>
      <c r="B86" s="17"/>
      <c r="C86" s="18"/>
      <c r="D86" s="19" t="s">
        <v>162</v>
      </c>
      <c r="E86" s="18" t="s">
        <v>107</v>
      </c>
      <c r="F86" s="20">
        <v>4695</v>
      </c>
      <c r="G86" s="20">
        <v>4695</v>
      </c>
      <c r="H86" s="20">
        <v>4695</v>
      </c>
      <c r="I86" s="20">
        <v>0</v>
      </c>
      <c r="J86" s="20">
        <v>4695</v>
      </c>
      <c r="K86" s="21"/>
    </row>
    <row r="87" spans="1:11" x14ac:dyDescent="0.35">
      <c r="A87" s="16"/>
      <c r="B87" s="17"/>
      <c r="C87" s="18"/>
      <c r="D87" s="19" t="s">
        <v>111</v>
      </c>
      <c r="E87" s="18" t="s">
        <v>106</v>
      </c>
      <c r="F87" s="20">
        <v>429</v>
      </c>
      <c r="G87" s="20">
        <v>429</v>
      </c>
      <c r="H87" s="20">
        <v>429</v>
      </c>
      <c r="I87" s="20">
        <v>0</v>
      </c>
      <c r="J87" s="20">
        <v>429</v>
      </c>
      <c r="K87" s="21"/>
    </row>
    <row r="88" spans="1:11" x14ac:dyDescent="0.35">
      <c r="A88" s="16"/>
      <c r="B88" s="17"/>
      <c r="C88" s="18" t="s">
        <v>308</v>
      </c>
      <c r="D88" s="19" t="s">
        <v>6</v>
      </c>
      <c r="E88" s="18" t="s">
        <v>179</v>
      </c>
      <c r="F88" s="20">
        <v>144791.54</v>
      </c>
      <c r="G88" s="20">
        <v>144791.54</v>
      </c>
      <c r="H88" s="20">
        <v>144791.54</v>
      </c>
      <c r="I88" s="20"/>
      <c r="J88" s="20">
        <v>144791.54</v>
      </c>
      <c r="K88" s="21"/>
    </row>
    <row r="89" spans="1:11" ht="21" x14ac:dyDescent="0.35">
      <c r="A89" s="16"/>
      <c r="B89" s="17"/>
      <c r="C89" s="18" t="s">
        <v>305</v>
      </c>
      <c r="D89" s="19" t="s">
        <v>6</v>
      </c>
      <c r="E89" s="18" t="s">
        <v>196</v>
      </c>
      <c r="F89" s="20">
        <v>917</v>
      </c>
      <c r="G89" s="20">
        <v>917</v>
      </c>
      <c r="H89" s="20">
        <v>917</v>
      </c>
      <c r="I89" s="20">
        <v>0</v>
      </c>
      <c r="J89" s="20">
        <v>917</v>
      </c>
      <c r="K89" s="21"/>
    </row>
    <row r="90" spans="1:11" x14ac:dyDescent="0.35">
      <c r="A90" s="12">
        <v>9</v>
      </c>
      <c r="B90" s="12" t="s">
        <v>5</v>
      </c>
      <c r="C90" s="24" t="s">
        <v>197</v>
      </c>
      <c r="D90" s="44" t="s">
        <v>12</v>
      </c>
      <c r="E90" s="45"/>
      <c r="F90" s="22">
        <v>5659496</v>
      </c>
      <c r="G90" s="22">
        <v>5659496</v>
      </c>
      <c r="H90" s="22">
        <v>5659496</v>
      </c>
      <c r="I90" s="22">
        <v>0</v>
      </c>
      <c r="J90" s="22">
        <v>5659496</v>
      </c>
      <c r="K90" s="23"/>
    </row>
    <row r="91" spans="1:11" x14ac:dyDescent="0.35">
      <c r="A91" s="16"/>
      <c r="B91" s="17"/>
      <c r="C91" s="18" t="s">
        <v>18</v>
      </c>
      <c r="D91" s="18"/>
      <c r="E91" s="18"/>
      <c r="F91" s="28"/>
      <c r="G91" s="28"/>
      <c r="H91" s="28"/>
      <c r="I91" s="28"/>
      <c r="J91" s="28"/>
      <c r="K91" s="21"/>
    </row>
    <row r="92" spans="1:11" x14ac:dyDescent="0.35">
      <c r="A92" s="16"/>
      <c r="B92" s="17"/>
      <c r="C92" s="18"/>
      <c r="D92" s="19" t="s">
        <v>1</v>
      </c>
      <c r="E92" s="18" t="s">
        <v>2</v>
      </c>
      <c r="F92" s="20">
        <v>2253553</v>
      </c>
      <c r="G92" s="20">
        <v>2253553</v>
      </c>
      <c r="H92" s="20">
        <v>2253553</v>
      </c>
      <c r="I92" s="20">
        <v>0</v>
      </c>
      <c r="J92" s="20">
        <v>2253553</v>
      </c>
      <c r="K92" s="21"/>
    </row>
    <row r="93" spans="1:11" x14ac:dyDescent="0.35">
      <c r="A93" s="16"/>
      <c r="B93" s="17"/>
      <c r="C93" s="18"/>
      <c r="D93" s="19" t="s">
        <v>198</v>
      </c>
      <c r="E93" s="18" t="s">
        <v>199</v>
      </c>
      <c r="F93" s="20">
        <v>1512302</v>
      </c>
      <c r="G93" s="20">
        <v>1512302</v>
      </c>
      <c r="H93" s="20">
        <v>1512302</v>
      </c>
      <c r="I93" s="20">
        <v>0</v>
      </c>
      <c r="J93" s="20">
        <v>1512302</v>
      </c>
      <c r="K93" s="21"/>
    </row>
    <row r="94" spans="1:11" x14ac:dyDescent="0.35">
      <c r="A94" s="16"/>
      <c r="B94" s="17"/>
      <c r="C94" s="18"/>
      <c r="D94" s="19" t="s">
        <v>3</v>
      </c>
      <c r="E94" s="18" t="s">
        <v>4</v>
      </c>
      <c r="F94" s="20">
        <v>937803</v>
      </c>
      <c r="G94" s="20">
        <v>937803</v>
      </c>
      <c r="H94" s="20">
        <v>937803</v>
      </c>
      <c r="I94" s="20">
        <v>0</v>
      </c>
      <c r="J94" s="20">
        <v>937803</v>
      </c>
      <c r="K94" s="21"/>
    </row>
    <row r="95" spans="1:11" x14ac:dyDescent="0.35">
      <c r="A95" s="16"/>
      <c r="B95" s="17"/>
      <c r="C95" s="18" t="s">
        <v>19</v>
      </c>
      <c r="D95" s="19" t="s">
        <v>60</v>
      </c>
      <c r="E95" s="18" t="s">
        <v>59</v>
      </c>
      <c r="F95" s="20">
        <v>955838</v>
      </c>
      <c r="G95" s="20">
        <v>955838</v>
      </c>
      <c r="H95" s="20">
        <v>955838</v>
      </c>
      <c r="I95" s="20">
        <v>0</v>
      </c>
      <c r="J95" s="20">
        <v>955838</v>
      </c>
      <c r="K95" s="21"/>
    </row>
    <row r="96" spans="1:11" ht="21" x14ac:dyDescent="0.35">
      <c r="A96" s="12">
        <v>10</v>
      </c>
      <c r="B96" s="12" t="s">
        <v>200</v>
      </c>
      <c r="C96" s="24" t="s">
        <v>201</v>
      </c>
      <c r="D96" s="44" t="s">
        <v>12</v>
      </c>
      <c r="E96" s="45"/>
      <c r="F96" s="22">
        <v>0</v>
      </c>
      <c r="G96" s="22">
        <v>27528335</v>
      </c>
      <c r="H96" s="22">
        <v>27528335</v>
      </c>
      <c r="I96" s="22">
        <v>0</v>
      </c>
      <c r="J96" s="22">
        <v>27528335</v>
      </c>
      <c r="K96" s="23"/>
    </row>
    <row r="97" spans="1:11" x14ac:dyDescent="0.35">
      <c r="A97" s="16"/>
      <c r="B97" s="17"/>
      <c r="C97" s="18" t="s">
        <v>18</v>
      </c>
      <c r="D97" s="19"/>
      <c r="E97" s="18"/>
      <c r="F97" s="28"/>
      <c r="G97" s="28"/>
      <c r="H97" s="28"/>
      <c r="I97" s="28"/>
      <c r="J97" s="28"/>
      <c r="K97" s="21"/>
    </row>
    <row r="98" spans="1:11" x14ac:dyDescent="0.35">
      <c r="A98" s="16"/>
      <c r="B98" s="17"/>
      <c r="C98" s="18"/>
      <c r="D98" s="19" t="s">
        <v>1</v>
      </c>
      <c r="E98" s="18" t="s">
        <v>2</v>
      </c>
      <c r="F98" s="20">
        <v>0</v>
      </c>
      <c r="G98" s="20">
        <v>13697746</v>
      </c>
      <c r="H98" s="20">
        <v>13697746</v>
      </c>
      <c r="I98" s="20">
        <v>0</v>
      </c>
      <c r="J98" s="20">
        <v>13697746</v>
      </c>
      <c r="K98" s="21"/>
    </row>
    <row r="99" spans="1:11" x14ac:dyDescent="0.35">
      <c r="A99" s="16"/>
      <c r="B99" s="17"/>
      <c r="C99" s="18"/>
      <c r="D99" s="19" t="s">
        <v>3</v>
      </c>
      <c r="E99" s="18" t="s">
        <v>4</v>
      </c>
      <c r="F99" s="20">
        <v>0</v>
      </c>
      <c r="G99" s="20">
        <v>4524068</v>
      </c>
      <c r="H99" s="20">
        <v>4524068</v>
      </c>
      <c r="I99" s="20">
        <v>0</v>
      </c>
      <c r="J99" s="20">
        <v>4524068</v>
      </c>
      <c r="K99" s="21"/>
    </row>
    <row r="100" spans="1:11" x14ac:dyDescent="0.35">
      <c r="A100" s="16"/>
      <c r="B100" s="17"/>
      <c r="C100" s="18"/>
      <c r="D100" s="19" t="s">
        <v>202</v>
      </c>
      <c r="E100" s="18" t="s">
        <v>203</v>
      </c>
      <c r="F100" s="20">
        <v>0</v>
      </c>
      <c r="G100" s="20">
        <v>267630</v>
      </c>
      <c r="H100" s="20">
        <v>267630</v>
      </c>
      <c r="I100" s="20">
        <v>0</v>
      </c>
      <c r="J100" s="20">
        <v>267630</v>
      </c>
      <c r="K100" s="21"/>
    </row>
    <row r="101" spans="1:11" x14ac:dyDescent="0.35">
      <c r="A101" s="16"/>
      <c r="B101" s="17"/>
      <c r="C101" s="18"/>
      <c r="D101" s="19" t="s">
        <v>198</v>
      </c>
      <c r="E101" s="18" t="s">
        <v>199</v>
      </c>
      <c r="F101" s="20">
        <v>0</v>
      </c>
      <c r="G101" s="20">
        <v>5500955</v>
      </c>
      <c r="H101" s="20">
        <v>5500955</v>
      </c>
      <c r="I101" s="20">
        <v>0</v>
      </c>
      <c r="J101" s="20">
        <v>5500955</v>
      </c>
      <c r="K101" s="21"/>
    </row>
    <row r="102" spans="1:11" x14ac:dyDescent="0.35">
      <c r="A102" s="16"/>
      <c r="B102" s="17"/>
      <c r="C102" s="18" t="s">
        <v>19</v>
      </c>
      <c r="D102" s="19" t="s">
        <v>60</v>
      </c>
      <c r="E102" s="18" t="s">
        <v>59</v>
      </c>
      <c r="F102" s="20">
        <v>0</v>
      </c>
      <c r="G102" s="20">
        <v>3537936</v>
      </c>
      <c r="H102" s="20">
        <v>3537936</v>
      </c>
      <c r="I102" s="20">
        <v>0</v>
      </c>
      <c r="J102" s="20">
        <v>3537936</v>
      </c>
      <c r="K102" s="21"/>
    </row>
    <row r="103" spans="1:11" x14ac:dyDescent="0.35">
      <c r="A103" s="12">
        <v>11</v>
      </c>
      <c r="B103" s="12" t="s">
        <v>297</v>
      </c>
      <c r="C103" s="12" t="s">
        <v>298</v>
      </c>
      <c r="D103" s="44" t="s">
        <v>12</v>
      </c>
      <c r="E103" s="45"/>
      <c r="F103" s="22">
        <v>0</v>
      </c>
      <c r="G103" s="22">
        <v>3986480</v>
      </c>
      <c r="H103" s="22">
        <v>7158855</v>
      </c>
      <c r="I103" s="22">
        <v>0</v>
      </c>
      <c r="J103" s="22">
        <v>7158855</v>
      </c>
      <c r="K103" s="23"/>
    </row>
    <row r="104" spans="1:11" x14ac:dyDescent="0.35">
      <c r="A104" s="16"/>
      <c r="B104" s="17"/>
      <c r="C104" s="18" t="s">
        <v>18</v>
      </c>
      <c r="D104" s="19" t="s">
        <v>263</v>
      </c>
      <c r="E104" s="18" t="s">
        <v>299</v>
      </c>
      <c r="F104" s="20">
        <v>0</v>
      </c>
      <c r="G104" s="20">
        <v>2054923</v>
      </c>
      <c r="H104" s="20">
        <v>3050808</v>
      </c>
      <c r="I104" s="20">
        <v>0</v>
      </c>
      <c r="J104" s="20">
        <v>3050808</v>
      </c>
      <c r="K104" s="21"/>
    </row>
    <row r="105" spans="1:11" x14ac:dyDescent="0.35">
      <c r="A105" s="16"/>
      <c r="B105" s="17"/>
      <c r="C105" s="18" t="s">
        <v>19</v>
      </c>
      <c r="D105" s="19" t="s">
        <v>300</v>
      </c>
      <c r="E105" s="18" t="s">
        <v>301</v>
      </c>
      <c r="F105" s="20">
        <v>0</v>
      </c>
      <c r="G105" s="20">
        <v>1931557</v>
      </c>
      <c r="H105" s="20">
        <v>4108047</v>
      </c>
      <c r="I105" s="20">
        <v>0</v>
      </c>
      <c r="J105" s="20">
        <v>4108047</v>
      </c>
      <c r="K105" s="21"/>
    </row>
    <row r="106" spans="1:11" x14ac:dyDescent="0.35">
      <c r="A106" s="12">
        <v>12</v>
      </c>
      <c r="B106" s="12" t="s">
        <v>302</v>
      </c>
      <c r="C106" s="12" t="s">
        <v>43</v>
      </c>
      <c r="D106" s="44" t="s">
        <v>12</v>
      </c>
      <c r="E106" s="45"/>
      <c r="F106" s="22">
        <v>2896522</v>
      </c>
      <c r="G106" s="22">
        <v>1944264</v>
      </c>
      <c r="H106" s="22">
        <v>1494813</v>
      </c>
      <c r="I106" s="22">
        <v>908090</v>
      </c>
      <c r="J106" s="22">
        <v>0</v>
      </c>
      <c r="K106" s="23"/>
    </row>
    <row r="107" spans="1:11" x14ac:dyDescent="0.35">
      <c r="A107" s="16"/>
      <c r="B107" s="17"/>
      <c r="C107" s="18" t="s">
        <v>18</v>
      </c>
      <c r="D107" s="19" t="s">
        <v>56</v>
      </c>
      <c r="E107" s="18" t="s">
        <v>55</v>
      </c>
      <c r="F107" s="20">
        <v>127339</v>
      </c>
      <c r="G107" s="20">
        <v>0</v>
      </c>
      <c r="H107" s="20">
        <v>0</v>
      </c>
      <c r="I107" s="20">
        <v>0</v>
      </c>
      <c r="J107" s="20">
        <v>0</v>
      </c>
      <c r="K107" s="27" t="s">
        <v>316</v>
      </c>
    </row>
    <row r="108" spans="1:11" x14ac:dyDescent="0.35">
      <c r="A108" s="16"/>
      <c r="B108" s="17"/>
      <c r="C108" s="18" t="s">
        <v>63</v>
      </c>
      <c r="D108" s="19" t="s">
        <v>58</v>
      </c>
      <c r="E108" s="18" t="s">
        <v>57</v>
      </c>
      <c r="F108" s="20">
        <v>348000</v>
      </c>
      <c r="G108" s="20">
        <v>262250</v>
      </c>
      <c r="H108" s="20">
        <v>142750</v>
      </c>
      <c r="I108" s="20">
        <v>265750</v>
      </c>
      <c r="J108" s="20">
        <v>0</v>
      </c>
      <c r="K108" s="27" t="s">
        <v>317</v>
      </c>
    </row>
    <row r="109" spans="1:11" x14ac:dyDescent="0.35">
      <c r="A109" s="16"/>
      <c r="B109" s="17"/>
      <c r="C109" s="18" t="s">
        <v>19</v>
      </c>
      <c r="D109" s="19" t="s">
        <v>60</v>
      </c>
      <c r="E109" s="18" t="s">
        <v>59</v>
      </c>
      <c r="F109" s="20">
        <v>214323</v>
      </c>
      <c r="G109" s="20">
        <v>0</v>
      </c>
      <c r="H109" s="20">
        <v>0</v>
      </c>
      <c r="I109" s="20">
        <v>0</v>
      </c>
      <c r="J109" s="20">
        <v>0</v>
      </c>
      <c r="K109" s="27" t="s">
        <v>316</v>
      </c>
    </row>
    <row r="110" spans="1:11" x14ac:dyDescent="0.35">
      <c r="A110" s="16"/>
      <c r="B110" s="17"/>
      <c r="C110" s="18" t="s">
        <v>54</v>
      </c>
      <c r="D110" s="19" t="s">
        <v>62</v>
      </c>
      <c r="E110" s="18" t="s">
        <v>61</v>
      </c>
      <c r="F110" s="20">
        <v>2206860</v>
      </c>
      <c r="G110" s="20">
        <v>1682014</v>
      </c>
      <c r="H110" s="20">
        <v>1352063</v>
      </c>
      <c r="I110" s="20">
        <v>642340</v>
      </c>
      <c r="J110" s="20">
        <v>0</v>
      </c>
      <c r="K110" s="27" t="s">
        <v>318</v>
      </c>
    </row>
    <row r="111" spans="1:11" ht="21" x14ac:dyDescent="0.35">
      <c r="A111" s="12">
        <v>13</v>
      </c>
      <c r="B111" s="12" t="s">
        <v>331</v>
      </c>
      <c r="C111" s="24" t="s">
        <v>332</v>
      </c>
      <c r="D111" s="44" t="s">
        <v>12</v>
      </c>
      <c r="E111" s="45"/>
      <c r="F111" s="22">
        <f>SUM(F112:F120)</f>
        <v>204014778.29274213</v>
      </c>
      <c r="G111" s="22">
        <f t="shared" ref="G111:J111" si="4">SUM(G112:G120)</f>
        <v>0</v>
      </c>
      <c r="H111" s="22">
        <f t="shared" si="4"/>
        <v>0</v>
      </c>
      <c r="I111" s="22">
        <f t="shared" si="4"/>
        <v>0</v>
      </c>
      <c r="J111" s="22">
        <f t="shared" si="4"/>
        <v>0</v>
      </c>
      <c r="K111" s="23"/>
    </row>
    <row r="112" spans="1:11" x14ac:dyDescent="0.35">
      <c r="A112" s="16"/>
      <c r="B112" s="17"/>
      <c r="C112" s="18" t="s">
        <v>333</v>
      </c>
      <c r="D112" s="19"/>
      <c r="E112" s="25"/>
      <c r="F112" s="20">
        <v>3426389</v>
      </c>
      <c r="G112" s="20">
        <v>0</v>
      </c>
      <c r="H112" s="20">
        <v>0</v>
      </c>
      <c r="I112" s="20">
        <v>0</v>
      </c>
      <c r="J112" s="20">
        <v>0</v>
      </c>
      <c r="K112" s="27" t="s">
        <v>316</v>
      </c>
    </row>
    <row r="113" spans="1:11" x14ac:dyDescent="0.35">
      <c r="A113" s="16"/>
      <c r="B113" s="17"/>
      <c r="C113" s="18" t="s">
        <v>334</v>
      </c>
      <c r="D113" s="19"/>
      <c r="E113" s="25"/>
      <c r="F113" s="20">
        <v>586525</v>
      </c>
      <c r="G113" s="20">
        <v>0</v>
      </c>
      <c r="H113" s="20">
        <v>0</v>
      </c>
      <c r="I113" s="20">
        <v>0</v>
      </c>
      <c r="J113" s="20">
        <v>0</v>
      </c>
      <c r="K113" s="27" t="s">
        <v>316</v>
      </c>
    </row>
    <row r="114" spans="1:11" x14ac:dyDescent="0.35">
      <c r="A114" s="16"/>
      <c r="B114" s="17"/>
      <c r="C114" s="18" t="s">
        <v>18</v>
      </c>
      <c r="D114" s="19"/>
      <c r="E114" s="25"/>
      <c r="F114" s="20">
        <v>2304853</v>
      </c>
      <c r="G114" s="20">
        <v>0</v>
      </c>
      <c r="H114" s="20">
        <v>0</v>
      </c>
      <c r="I114" s="20">
        <v>0</v>
      </c>
      <c r="J114" s="20">
        <v>0</v>
      </c>
      <c r="K114" s="27" t="s">
        <v>316</v>
      </c>
    </row>
    <row r="115" spans="1:11" x14ac:dyDescent="0.35">
      <c r="A115" s="16"/>
      <c r="B115" s="17"/>
      <c r="C115" s="18" t="s">
        <v>13</v>
      </c>
      <c r="D115" s="19"/>
      <c r="E115" s="25"/>
      <c r="F115" s="20">
        <v>1845077</v>
      </c>
      <c r="G115" s="20">
        <v>0</v>
      </c>
      <c r="H115" s="20">
        <v>0</v>
      </c>
      <c r="I115" s="20">
        <v>0</v>
      </c>
      <c r="J115" s="20">
        <v>0</v>
      </c>
      <c r="K115" s="27" t="s">
        <v>316</v>
      </c>
    </row>
    <row r="116" spans="1:11" x14ac:dyDescent="0.35">
      <c r="A116" s="16"/>
      <c r="B116" s="17"/>
      <c r="C116" s="18" t="s">
        <v>14</v>
      </c>
      <c r="D116" s="19"/>
      <c r="E116" s="25"/>
      <c r="F116" s="20">
        <v>80571</v>
      </c>
      <c r="G116" s="20">
        <v>0</v>
      </c>
      <c r="H116" s="20">
        <v>0</v>
      </c>
      <c r="I116" s="20">
        <v>0</v>
      </c>
      <c r="J116" s="20">
        <v>0</v>
      </c>
      <c r="K116" s="27" t="s">
        <v>316</v>
      </c>
    </row>
    <row r="117" spans="1:11" x14ac:dyDescent="0.35">
      <c r="A117" s="16"/>
      <c r="B117" s="17"/>
      <c r="C117" s="18" t="s">
        <v>15</v>
      </c>
      <c r="D117" s="19"/>
      <c r="E117" s="25"/>
      <c r="F117" s="20">
        <v>23094646.206484806</v>
      </c>
      <c r="G117" s="20">
        <v>0</v>
      </c>
      <c r="H117" s="20">
        <v>0</v>
      </c>
      <c r="I117" s="20">
        <v>0</v>
      </c>
      <c r="J117" s="20">
        <v>0</v>
      </c>
      <c r="K117" s="27" t="s">
        <v>316</v>
      </c>
    </row>
    <row r="118" spans="1:11" x14ac:dyDescent="0.35">
      <c r="A118" s="16"/>
      <c r="B118" s="17"/>
      <c r="C118" s="18" t="s">
        <v>335</v>
      </c>
      <c r="D118" s="19"/>
      <c r="E118" s="25"/>
      <c r="F118" s="20">
        <v>141851080.08625734</v>
      </c>
      <c r="G118" s="20">
        <v>0</v>
      </c>
      <c r="H118" s="20">
        <v>0</v>
      </c>
      <c r="I118" s="20">
        <v>0</v>
      </c>
      <c r="J118" s="20">
        <v>0</v>
      </c>
      <c r="K118" s="27" t="s">
        <v>316</v>
      </c>
    </row>
    <row r="119" spans="1:11" x14ac:dyDescent="0.35">
      <c r="A119" s="16"/>
      <c r="B119" s="17"/>
      <c r="C119" s="18" t="s">
        <v>27</v>
      </c>
      <c r="D119" s="19"/>
      <c r="E119" s="25"/>
      <c r="F119" s="20">
        <v>8205030</v>
      </c>
      <c r="G119" s="20">
        <v>0</v>
      </c>
      <c r="H119" s="20">
        <v>0</v>
      </c>
      <c r="I119" s="20">
        <v>0</v>
      </c>
      <c r="J119" s="20">
        <v>0</v>
      </c>
      <c r="K119" s="27" t="s">
        <v>316</v>
      </c>
    </row>
    <row r="120" spans="1:11" x14ac:dyDescent="0.35">
      <c r="A120" s="16"/>
      <c r="B120" s="17"/>
      <c r="C120" s="18" t="s">
        <v>54</v>
      </c>
      <c r="D120" s="19"/>
      <c r="E120" s="25"/>
      <c r="F120" s="20">
        <v>22620607</v>
      </c>
      <c r="G120" s="20">
        <v>0</v>
      </c>
      <c r="H120" s="20">
        <v>0</v>
      </c>
      <c r="I120" s="20">
        <v>0</v>
      </c>
      <c r="J120" s="20">
        <v>0</v>
      </c>
      <c r="K120" s="27" t="s">
        <v>316</v>
      </c>
    </row>
    <row r="121" spans="1:11" ht="21" x14ac:dyDescent="0.35">
      <c r="A121" s="12">
        <v>14</v>
      </c>
      <c r="B121" s="12" t="s">
        <v>337</v>
      </c>
      <c r="C121" s="24" t="s">
        <v>336</v>
      </c>
      <c r="D121" s="44" t="s">
        <v>12</v>
      </c>
      <c r="E121" s="45"/>
      <c r="F121" s="22">
        <f>SUM(F122:F127)</f>
        <v>842176</v>
      </c>
      <c r="G121" s="22">
        <f t="shared" ref="G121:J121" si="5">SUM(G122:G127)</f>
        <v>0</v>
      </c>
      <c r="H121" s="22">
        <f t="shared" si="5"/>
        <v>0</v>
      </c>
      <c r="I121" s="22">
        <f t="shared" si="5"/>
        <v>0</v>
      </c>
      <c r="J121" s="22">
        <f t="shared" si="5"/>
        <v>0</v>
      </c>
      <c r="K121" s="12"/>
    </row>
    <row r="122" spans="1:11" x14ac:dyDescent="0.35">
      <c r="A122" s="16"/>
      <c r="B122" s="17"/>
      <c r="C122" s="18" t="s">
        <v>18</v>
      </c>
      <c r="D122" s="26" t="s">
        <v>1</v>
      </c>
      <c r="E122" s="25" t="s">
        <v>2</v>
      </c>
      <c r="F122" s="20">
        <v>304607</v>
      </c>
      <c r="G122" s="20">
        <v>0</v>
      </c>
      <c r="H122" s="20">
        <v>0</v>
      </c>
      <c r="I122" s="20">
        <v>0</v>
      </c>
      <c r="J122" s="20">
        <v>0</v>
      </c>
      <c r="K122" s="27" t="s">
        <v>316</v>
      </c>
    </row>
    <row r="123" spans="1:11" x14ac:dyDescent="0.35">
      <c r="A123" s="16"/>
      <c r="B123" s="17"/>
      <c r="C123" s="18" t="s">
        <v>18</v>
      </c>
      <c r="D123" s="19" t="s">
        <v>3</v>
      </c>
      <c r="E123" s="25" t="s">
        <v>4</v>
      </c>
      <c r="F123" s="20">
        <v>427091</v>
      </c>
      <c r="G123" s="20">
        <v>0</v>
      </c>
      <c r="H123" s="20">
        <v>0</v>
      </c>
      <c r="I123" s="20">
        <v>0</v>
      </c>
      <c r="J123" s="20">
        <v>0</v>
      </c>
      <c r="K123" s="27" t="s">
        <v>316</v>
      </c>
    </row>
    <row r="124" spans="1:11" x14ac:dyDescent="0.35">
      <c r="A124" s="16"/>
      <c r="B124" s="17"/>
      <c r="C124" s="18" t="s">
        <v>18</v>
      </c>
      <c r="D124" s="19" t="s">
        <v>263</v>
      </c>
      <c r="E124" s="25" t="s">
        <v>299</v>
      </c>
      <c r="F124" s="20">
        <v>5000</v>
      </c>
      <c r="G124" s="20">
        <v>0</v>
      </c>
      <c r="H124" s="20">
        <v>0</v>
      </c>
      <c r="I124" s="20">
        <v>0</v>
      </c>
      <c r="J124" s="20">
        <v>0</v>
      </c>
      <c r="K124" s="27" t="s">
        <v>316</v>
      </c>
    </row>
    <row r="125" spans="1:11" x14ac:dyDescent="0.35">
      <c r="A125" s="16"/>
      <c r="B125" s="17"/>
      <c r="C125" s="18" t="s">
        <v>18</v>
      </c>
      <c r="D125" s="26" t="s">
        <v>339</v>
      </c>
      <c r="E125" s="25" t="s">
        <v>338</v>
      </c>
      <c r="F125" s="20">
        <v>93455</v>
      </c>
      <c r="G125" s="20">
        <v>0</v>
      </c>
      <c r="H125" s="20">
        <v>0</v>
      </c>
      <c r="I125" s="20">
        <v>0</v>
      </c>
      <c r="J125" s="20">
        <v>0</v>
      </c>
      <c r="K125" s="27" t="s">
        <v>316</v>
      </c>
    </row>
    <row r="126" spans="1:11" ht="21" x14ac:dyDescent="0.35">
      <c r="A126" s="16"/>
      <c r="B126" s="17"/>
      <c r="C126" s="18" t="s">
        <v>54</v>
      </c>
      <c r="D126" s="19" t="s">
        <v>340</v>
      </c>
      <c r="E126" s="25" t="s">
        <v>48</v>
      </c>
      <c r="F126" s="20">
        <v>2656</v>
      </c>
      <c r="G126" s="20">
        <v>0</v>
      </c>
      <c r="H126" s="20">
        <v>0</v>
      </c>
      <c r="I126" s="20">
        <v>0</v>
      </c>
      <c r="J126" s="20">
        <v>0</v>
      </c>
      <c r="K126" s="27" t="s">
        <v>316</v>
      </c>
    </row>
    <row r="127" spans="1:11" x14ac:dyDescent="0.35">
      <c r="A127" s="16"/>
      <c r="B127" s="17"/>
      <c r="C127" s="18" t="s">
        <v>54</v>
      </c>
      <c r="D127" s="19" t="s">
        <v>341</v>
      </c>
      <c r="E127" s="25" t="s">
        <v>61</v>
      </c>
      <c r="F127" s="20">
        <v>9367</v>
      </c>
      <c r="G127" s="20">
        <v>0</v>
      </c>
      <c r="H127" s="20">
        <v>0</v>
      </c>
      <c r="I127" s="20">
        <v>0</v>
      </c>
      <c r="J127" s="20">
        <v>0</v>
      </c>
      <c r="K127" s="27" t="s">
        <v>316</v>
      </c>
    </row>
    <row r="128" spans="1:11" ht="21" x14ac:dyDescent="0.35">
      <c r="A128" s="12">
        <v>15</v>
      </c>
      <c r="B128" s="12" t="s">
        <v>362</v>
      </c>
      <c r="C128" s="24" t="s">
        <v>363</v>
      </c>
      <c r="D128" s="44" t="s">
        <v>12</v>
      </c>
      <c r="E128" s="45"/>
      <c r="F128" s="22">
        <f>SUM(F129:F131)</f>
        <v>161500</v>
      </c>
      <c r="G128" s="22">
        <f>SUM(G129:G131)</f>
        <v>48000</v>
      </c>
      <c r="H128" s="22">
        <f>SUM(H129:H131)</f>
        <v>0</v>
      </c>
      <c r="I128" s="22">
        <f>SUM(I129:I131)</f>
        <v>0</v>
      </c>
      <c r="J128" s="22">
        <f>SUM(J129:J131)</f>
        <v>0</v>
      </c>
      <c r="K128" s="12"/>
    </row>
    <row r="129" spans="1:11" x14ac:dyDescent="0.35">
      <c r="A129" s="16"/>
      <c r="B129" s="17"/>
      <c r="C129" s="18" t="s">
        <v>18</v>
      </c>
      <c r="D129" s="26" t="s">
        <v>1</v>
      </c>
      <c r="E129" s="25" t="s">
        <v>2</v>
      </c>
      <c r="F129" s="20">
        <v>46000</v>
      </c>
      <c r="G129" s="20">
        <v>46000</v>
      </c>
      <c r="H129" s="20"/>
      <c r="I129" s="20"/>
      <c r="J129" s="20"/>
      <c r="K129" s="27" t="s">
        <v>365</v>
      </c>
    </row>
    <row r="130" spans="1:11" x14ac:dyDescent="0.35">
      <c r="A130" s="16"/>
      <c r="B130" s="17"/>
      <c r="C130" s="18" t="s">
        <v>19</v>
      </c>
      <c r="D130" s="26" t="s">
        <v>60</v>
      </c>
      <c r="E130" s="25" t="s">
        <v>59</v>
      </c>
      <c r="F130" s="20">
        <v>100000</v>
      </c>
      <c r="G130" s="20"/>
      <c r="H130" s="20"/>
      <c r="I130" s="20"/>
      <c r="J130" s="20"/>
      <c r="K130" s="27" t="s">
        <v>365</v>
      </c>
    </row>
    <row r="131" spans="1:11" x14ac:dyDescent="0.35">
      <c r="A131" s="16"/>
      <c r="B131" s="17"/>
      <c r="C131" s="18" t="s">
        <v>19</v>
      </c>
      <c r="D131" s="26" t="s">
        <v>248</v>
      </c>
      <c r="E131" s="25" t="s">
        <v>364</v>
      </c>
      <c r="F131" s="20">
        <v>15500</v>
      </c>
      <c r="G131" s="20">
        <v>2000</v>
      </c>
      <c r="H131" s="20"/>
      <c r="I131" s="20"/>
      <c r="J131" s="20"/>
      <c r="K131" s="27" t="s">
        <v>365</v>
      </c>
    </row>
    <row r="132" spans="1:11" x14ac:dyDescent="0.35">
      <c r="A132" s="12">
        <v>16</v>
      </c>
      <c r="B132" s="12" t="s">
        <v>34</v>
      </c>
      <c r="C132" s="12" t="s">
        <v>204</v>
      </c>
      <c r="D132" s="44" t="s">
        <v>12</v>
      </c>
      <c r="E132" s="45"/>
      <c r="F132" s="22">
        <v>30164872</v>
      </c>
      <c r="G132" s="22">
        <v>37488360</v>
      </c>
      <c r="H132" s="22">
        <v>44806161</v>
      </c>
      <c r="I132" s="22">
        <v>0</v>
      </c>
      <c r="J132" s="22">
        <v>76664546</v>
      </c>
      <c r="K132" s="23"/>
    </row>
    <row r="133" spans="1:11" x14ac:dyDescent="0.35">
      <c r="A133" s="16"/>
      <c r="B133" s="17"/>
      <c r="C133" s="18" t="s">
        <v>13</v>
      </c>
      <c r="D133" s="18"/>
      <c r="E133" s="18"/>
      <c r="F133" s="28"/>
      <c r="G133" s="28"/>
      <c r="H133" s="28"/>
      <c r="I133" s="28"/>
      <c r="J133" s="28"/>
      <c r="K133" s="21"/>
    </row>
    <row r="134" spans="1:11" x14ac:dyDescent="0.35">
      <c r="A134" s="16"/>
      <c r="B134" s="17"/>
      <c r="C134" s="18"/>
      <c r="D134" s="19" t="s">
        <v>7</v>
      </c>
      <c r="E134" s="18" t="s">
        <v>35</v>
      </c>
      <c r="F134" s="20">
        <v>15869588</v>
      </c>
      <c r="G134" s="20">
        <v>19854047</v>
      </c>
      <c r="H134" s="20">
        <v>23835530</v>
      </c>
      <c r="I134" s="20">
        <v>0</v>
      </c>
      <c r="J134" s="20">
        <v>40649723</v>
      </c>
      <c r="K134" s="21"/>
    </row>
    <row r="135" spans="1:11" x14ac:dyDescent="0.35">
      <c r="A135" s="16"/>
      <c r="B135" s="17"/>
      <c r="C135" s="18"/>
      <c r="D135" s="19" t="s">
        <v>135</v>
      </c>
      <c r="E135" s="18" t="s">
        <v>136</v>
      </c>
      <c r="F135" s="20">
        <v>2185003</v>
      </c>
      <c r="G135" s="20">
        <v>2693064</v>
      </c>
      <c r="H135" s="20">
        <v>3200711</v>
      </c>
      <c r="I135" s="20">
        <v>0</v>
      </c>
      <c r="J135" s="20">
        <v>5489806</v>
      </c>
      <c r="K135" s="21"/>
    </row>
    <row r="136" spans="1:11" x14ac:dyDescent="0.35">
      <c r="A136" s="16"/>
      <c r="B136" s="17"/>
      <c r="C136" s="18" t="s">
        <v>14</v>
      </c>
      <c r="D136" s="19" t="s">
        <v>137</v>
      </c>
      <c r="E136" s="18" t="s">
        <v>138</v>
      </c>
      <c r="F136" s="20">
        <v>3007963</v>
      </c>
      <c r="G136" s="20">
        <v>3707379</v>
      </c>
      <c r="H136" s="20">
        <v>4406228</v>
      </c>
      <c r="I136" s="20">
        <v>0</v>
      </c>
      <c r="J136" s="20">
        <v>7557483</v>
      </c>
      <c r="K136" s="21"/>
    </row>
    <row r="137" spans="1:11" ht="21" x14ac:dyDescent="0.35">
      <c r="A137" s="16"/>
      <c r="B137" s="17"/>
      <c r="C137" s="18" t="s">
        <v>15</v>
      </c>
      <c r="D137" s="19" t="s">
        <v>79</v>
      </c>
      <c r="E137" s="18" t="s">
        <v>78</v>
      </c>
      <c r="F137" s="20">
        <v>114644</v>
      </c>
      <c r="G137" s="20">
        <v>136398</v>
      </c>
      <c r="H137" s="20">
        <v>158134</v>
      </c>
      <c r="I137" s="20">
        <v>0</v>
      </c>
      <c r="J137" s="20">
        <v>256147</v>
      </c>
      <c r="K137" s="21"/>
    </row>
    <row r="138" spans="1:11" x14ac:dyDescent="0.35">
      <c r="A138" s="16"/>
      <c r="B138" s="17"/>
      <c r="C138" s="18" t="s">
        <v>27</v>
      </c>
      <c r="D138" s="19" t="s">
        <v>81</v>
      </c>
      <c r="E138" s="18" t="s">
        <v>80</v>
      </c>
      <c r="F138" s="20">
        <v>3423552</v>
      </c>
      <c r="G138" s="20">
        <v>4219602</v>
      </c>
      <c r="H138" s="20">
        <v>5015003</v>
      </c>
      <c r="I138" s="20">
        <v>0</v>
      </c>
      <c r="J138" s="20">
        <v>8601649</v>
      </c>
      <c r="K138" s="21"/>
    </row>
    <row r="139" spans="1:11" x14ac:dyDescent="0.35">
      <c r="A139" s="16"/>
      <c r="B139" s="17"/>
      <c r="C139" s="18" t="s">
        <v>54</v>
      </c>
      <c r="D139" s="19" t="s">
        <v>8</v>
      </c>
      <c r="E139" s="18" t="s">
        <v>82</v>
      </c>
      <c r="F139" s="20">
        <v>5564122</v>
      </c>
      <c r="G139" s="20">
        <v>6877870</v>
      </c>
      <c r="H139" s="20">
        <v>8190555</v>
      </c>
      <c r="I139" s="20">
        <v>0</v>
      </c>
      <c r="J139" s="20">
        <v>14109738</v>
      </c>
      <c r="K139" s="21"/>
    </row>
    <row r="140" spans="1:11" x14ac:dyDescent="0.35">
      <c r="A140" s="12">
        <v>17</v>
      </c>
      <c r="B140" s="12" t="s">
        <v>36</v>
      </c>
      <c r="C140" s="12" t="s">
        <v>205</v>
      </c>
      <c r="D140" s="44" t="s">
        <v>12</v>
      </c>
      <c r="E140" s="45"/>
      <c r="F140" s="22">
        <v>10601052</v>
      </c>
      <c r="G140" s="22">
        <v>9891208</v>
      </c>
      <c r="H140" s="22">
        <v>8471520</v>
      </c>
      <c r="I140" s="22">
        <v>0</v>
      </c>
      <c r="J140" s="22">
        <v>10219496</v>
      </c>
      <c r="K140" s="23"/>
    </row>
    <row r="141" spans="1:11" x14ac:dyDescent="0.35">
      <c r="A141" s="16"/>
      <c r="B141" s="17"/>
      <c r="C141" s="18" t="s">
        <v>13</v>
      </c>
      <c r="D141" s="19" t="s">
        <v>70</v>
      </c>
      <c r="E141" s="18" t="s">
        <v>69</v>
      </c>
      <c r="F141" s="20">
        <v>295920</v>
      </c>
      <c r="G141" s="20">
        <v>295920</v>
      </c>
      <c r="H141" s="20">
        <v>295920</v>
      </c>
      <c r="I141" s="20">
        <v>0</v>
      </c>
      <c r="J141" s="20">
        <v>648256</v>
      </c>
      <c r="K141" s="21"/>
    </row>
    <row r="142" spans="1:11" x14ac:dyDescent="0.35">
      <c r="A142" s="16"/>
      <c r="B142" s="17"/>
      <c r="C142" s="18" t="s">
        <v>96</v>
      </c>
      <c r="D142" s="19"/>
      <c r="E142" s="18"/>
      <c r="F142" s="28"/>
      <c r="G142" s="28"/>
      <c r="H142" s="28"/>
      <c r="I142" s="28"/>
      <c r="J142" s="28"/>
      <c r="K142" s="21"/>
    </row>
    <row r="143" spans="1:11" ht="31.5" x14ac:dyDescent="0.35">
      <c r="A143" s="16"/>
      <c r="B143" s="17"/>
      <c r="C143" s="18"/>
      <c r="D143" s="19" t="s">
        <v>65</v>
      </c>
      <c r="E143" s="18" t="s">
        <v>64</v>
      </c>
      <c r="F143" s="20">
        <v>9419700</v>
      </c>
      <c r="G143" s="20">
        <v>8709856</v>
      </c>
      <c r="H143" s="20">
        <v>7290168</v>
      </c>
      <c r="I143" s="20">
        <v>0</v>
      </c>
      <c r="J143" s="20">
        <v>8060164</v>
      </c>
      <c r="K143" s="21"/>
    </row>
    <row r="144" spans="1:11" ht="31.5" x14ac:dyDescent="0.35">
      <c r="A144" s="16"/>
      <c r="B144" s="17"/>
      <c r="C144" s="18"/>
      <c r="D144" s="19" t="s">
        <v>3</v>
      </c>
      <c r="E144" s="18" t="s">
        <v>66</v>
      </c>
      <c r="F144" s="20">
        <v>885432</v>
      </c>
      <c r="G144" s="20">
        <v>885432</v>
      </c>
      <c r="H144" s="20">
        <v>885432</v>
      </c>
      <c r="I144" s="20">
        <v>0</v>
      </c>
      <c r="J144" s="20">
        <v>1511076</v>
      </c>
      <c r="K144" s="21"/>
    </row>
    <row r="145" spans="1:11" ht="42" x14ac:dyDescent="0.35">
      <c r="A145" s="12">
        <v>18</v>
      </c>
      <c r="B145" s="12" t="s">
        <v>37</v>
      </c>
      <c r="C145" s="24" t="s">
        <v>206</v>
      </c>
      <c r="D145" s="44" t="s">
        <v>12</v>
      </c>
      <c r="E145" s="45"/>
      <c r="F145" s="22">
        <v>1565448</v>
      </c>
      <c r="G145" s="22">
        <v>1565448</v>
      </c>
      <c r="H145" s="22">
        <v>1565448</v>
      </c>
      <c r="I145" s="22">
        <v>0</v>
      </c>
      <c r="J145" s="22">
        <v>1565448</v>
      </c>
      <c r="K145" s="23"/>
    </row>
    <row r="146" spans="1:11" x14ac:dyDescent="0.35">
      <c r="A146" s="16"/>
      <c r="B146" s="17"/>
      <c r="C146" s="18" t="s">
        <v>13</v>
      </c>
      <c r="D146" s="19" t="s">
        <v>70</v>
      </c>
      <c r="E146" s="18" t="s">
        <v>69</v>
      </c>
      <c r="F146" s="20">
        <v>79956</v>
      </c>
      <c r="G146" s="20">
        <v>79956</v>
      </c>
      <c r="H146" s="20">
        <v>79956</v>
      </c>
      <c r="I146" s="20">
        <v>0</v>
      </c>
      <c r="J146" s="20">
        <v>79956</v>
      </c>
      <c r="K146" s="21"/>
    </row>
    <row r="147" spans="1:11" x14ac:dyDescent="0.35">
      <c r="A147" s="16"/>
      <c r="B147" s="17"/>
      <c r="C147" s="18" t="s">
        <v>96</v>
      </c>
      <c r="D147" s="19"/>
      <c r="E147" s="18"/>
      <c r="F147" s="20"/>
      <c r="G147" s="20"/>
      <c r="H147" s="20"/>
      <c r="I147" s="20"/>
      <c r="J147" s="20"/>
      <c r="K147" s="21"/>
    </row>
    <row r="148" spans="1:11" x14ac:dyDescent="0.35">
      <c r="A148" s="16"/>
      <c r="B148" s="17"/>
      <c r="D148" s="19" t="s">
        <v>6</v>
      </c>
      <c r="E148" s="18" t="s">
        <v>88</v>
      </c>
      <c r="F148" s="20">
        <v>131232</v>
      </c>
      <c r="G148" s="20">
        <v>131232</v>
      </c>
      <c r="H148" s="20">
        <v>131232</v>
      </c>
      <c r="I148" s="20">
        <v>0</v>
      </c>
      <c r="J148" s="20">
        <v>131232</v>
      </c>
      <c r="K148" s="21"/>
    </row>
    <row r="149" spans="1:11" ht="31.5" x14ac:dyDescent="0.35">
      <c r="A149" s="16"/>
      <c r="B149" s="17"/>
      <c r="C149" s="18"/>
      <c r="D149" s="19" t="s">
        <v>65</v>
      </c>
      <c r="E149" s="18" t="s">
        <v>64</v>
      </c>
      <c r="F149" s="20">
        <v>2544</v>
      </c>
      <c r="G149" s="20">
        <v>2544</v>
      </c>
      <c r="H149" s="20">
        <v>2544</v>
      </c>
      <c r="I149" s="20">
        <v>0</v>
      </c>
      <c r="J149" s="20">
        <v>2544</v>
      </c>
      <c r="K149" s="21"/>
    </row>
    <row r="150" spans="1:11" ht="31.5" x14ac:dyDescent="0.35">
      <c r="A150" s="16"/>
      <c r="B150" s="17"/>
      <c r="C150" s="18"/>
      <c r="D150" s="19" t="s">
        <v>3</v>
      </c>
      <c r="E150" s="18" t="s">
        <v>66</v>
      </c>
      <c r="F150" s="20">
        <v>1351716</v>
      </c>
      <c r="G150" s="20">
        <v>1351716</v>
      </c>
      <c r="H150" s="20">
        <v>1351716</v>
      </c>
      <c r="I150" s="20">
        <v>0</v>
      </c>
      <c r="J150" s="20">
        <v>1351716</v>
      </c>
      <c r="K150" s="21"/>
    </row>
    <row r="151" spans="1:11" x14ac:dyDescent="0.35">
      <c r="A151" s="12">
        <v>19</v>
      </c>
      <c r="B151" s="12" t="s">
        <v>42</v>
      </c>
      <c r="C151" s="12" t="s">
        <v>207</v>
      </c>
      <c r="D151" s="44" t="s">
        <v>12</v>
      </c>
      <c r="E151" s="45"/>
      <c r="F151" s="22">
        <v>512641</v>
      </c>
      <c r="G151" s="22">
        <v>869510</v>
      </c>
      <c r="H151" s="22">
        <v>4368969</v>
      </c>
      <c r="I151" s="22">
        <v>75420</v>
      </c>
      <c r="J151" s="22">
        <v>4792056</v>
      </c>
      <c r="K151" s="23"/>
    </row>
    <row r="152" spans="1:11" x14ac:dyDescent="0.35">
      <c r="A152" s="16"/>
      <c r="B152" s="17"/>
      <c r="C152" s="18" t="s">
        <v>13</v>
      </c>
      <c r="D152" s="19" t="s">
        <v>139</v>
      </c>
      <c r="E152" s="18" t="s">
        <v>140</v>
      </c>
      <c r="F152" s="20">
        <v>253609</v>
      </c>
      <c r="G152" s="20">
        <v>299518</v>
      </c>
      <c r="H152" s="20">
        <v>356477</v>
      </c>
      <c r="I152" s="20">
        <v>0</v>
      </c>
      <c r="J152" s="20">
        <v>0</v>
      </c>
      <c r="K152" s="21"/>
    </row>
    <row r="153" spans="1:11" x14ac:dyDescent="0.35">
      <c r="A153" s="16"/>
      <c r="B153" s="17"/>
      <c r="C153" s="18"/>
      <c r="D153" s="19" t="s">
        <v>123</v>
      </c>
      <c r="E153" s="18" t="s">
        <v>113</v>
      </c>
      <c r="F153" s="20">
        <v>120940</v>
      </c>
      <c r="G153" s="20">
        <v>85420</v>
      </c>
      <c r="H153" s="20">
        <v>81420</v>
      </c>
      <c r="I153" s="20">
        <v>75420</v>
      </c>
      <c r="J153" s="20">
        <v>0</v>
      </c>
      <c r="K153" s="21">
        <v>2026</v>
      </c>
    </row>
    <row r="154" spans="1:11" ht="31.5" x14ac:dyDescent="0.35">
      <c r="A154" s="16"/>
      <c r="B154" s="17"/>
      <c r="C154" s="18" t="s">
        <v>96</v>
      </c>
      <c r="D154" s="19" t="s">
        <v>65</v>
      </c>
      <c r="E154" s="18" t="s">
        <v>64</v>
      </c>
      <c r="F154" s="20">
        <v>138092</v>
      </c>
      <c r="G154" s="20">
        <v>484572</v>
      </c>
      <c r="H154" s="20">
        <v>3931072</v>
      </c>
      <c r="I154" s="20">
        <v>0</v>
      </c>
      <c r="J154" s="20">
        <v>4792056</v>
      </c>
      <c r="K154" s="21"/>
    </row>
    <row r="155" spans="1:11" x14ac:dyDescent="0.35">
      <c r="A155" s="12">
        <v>20</v>
      </c>
      <c r="B155" s="12" t="s">
        <v>125</v>
      </c>
      <c r="C155" s="24" t="s">
        <v>208</v>
      </c>
      <c r="D155" s="44" t="s">
        <v>12</v>
      </c>
      <c r="E155" s="45"/>
      <c r="F155" s="22">
        <v>2417165</v>
      </c>
      <c r="G155" s="22">
        <v>4834331</v>
      </c>
      <c r="H155" s="22">
        <v>7251495</v>
      </c>
      <c r="I155" s="22">
        <v>0</v>
      </c>
      <c r="J155" s="22">
        <v>7251495</v>
      </c>
      <c r="K155" s="23"/>
    </row>
    <row r="156" spans="1:11" x14ac:dyDescent="0.35">
      <c r="A156" s="16"/>
      <c r="B156" s="17"/>
      <c r="C156" s="18" t="s">
        <v>13</v>
      </c>
      <c r="D156" s="19" t="s">
        <v>99</v>
      </c>
      <c r="E156" s="18" t="s">
        <v>73</v>
      </c>
      <c r="F156" s="20">
        <v>2049144</v>
      </c>
      <c r="G156" s="20">
        <v>4098288</v>
      </c>
      <c r="H156" s="20">
        <v>6147432</v>
      </c>
      <c r="I156" s="20">
        <v>0</v>
      </c>
      <c r="J156" s="20">
        <v>6147432</v>
      </c>
      <c r="K156" s="21"/>
    </row>
    <row r="157" spans="1:11" x14ac:dyDescent="0.35">
      <c r="A157" s="16"/>
      <c r="B157" s="17"/>
      <c r="C157" s="18" t="s">
        <v>14</v>
      </c>
      <c r="D157" s="19" t="s">
        <v>93</v>
      </c>
      <c r="E157" s="18" t="s">
        <v>115</v>
      </c>
      <c r="F157" s="20">
        <v>45048</v>
      </c>
      <c r="G157" s="20">
        <v>90096</v>
      </c>
      <c r="H157" s="20">
        <v>135144</v>
      </c>
      <c r="I157" s="20">
        <v>0</v>
      </c>
      <c r="J157" s="20">
        <v>135144</v>
      </c>
      <c r="K157" s="21"/>
    </row>
    <row r="158" spans="1:11" x14ac:dyDescent="0.35">
      <c r="A158" s="16"/>
      <c r="B158" s="17"/>
      <c r="C158" s="18" t="s">
        <v>27</v>
      </c>
      <c r="D158" s="19" t="s">
        <v>81</v>
      </c>
      <c r="E158" s="18" t="s">
        <v>80</v>
      </c>
      <c r="F158" s="20">
        <v>288963</v>
      </c>
      <c r="G158" s="20">
        <v>577927</v>
      </c>
      <c r="H158" s="20">
        <v>866890</v>
      </c>
      <c r="I158" s="20">
        <v>0</v>
      </c>
      <c r="J158" s="20">
        <v>866890</v>
      </c>
      <c r="K158" s="21"/>
    </row>
    <row r="159" spans="1:11" x14ac:dyDescent="0.35">
      <c r="A159" s="16"/>
      <c r="B159" s="17"/>
      <c r="C159" s="18" t="s">
        <v>54</v>
      </c>
      <c r="D159" s="19" t="s">
        <v>8</v>
      </c>
      <c r="E159" s="18" t="s">
        <v>82</v>
      </c>
      <c r="F159" s="20">
        <v>34010</v>
      </c>
      <c r="G159" s="20">
        <v>68020</v>
      </c>
      <c r="H159" s="20">
        <v>102029</v>
      </c>
      <c r="I159" s="20">
        <v>0</v>
      </c>
      <c r="J159" s="20">
        <v>102029</v>
      </c>
      <c r="K159" s="21"/>
    </row>
    <row r="160" spans="1:11" x14ac:dyDescent="0.35">
      <c r="A160" s="12">
        <v>21</v>
      </c>
      <c r="B160" s="12" t="s">
        <v>126</v>
      </c>
      <c r="C160" s="12" t="s">
        <v>209</v>
      </c>
      <c r="D160" s="44" t="s">
        <v>12</v>
      </c>
      <c r="E160" s="45"/>
      <c r="F160" s="22">
        <v>1500000</v>
      </c>
      <c r="G160" s="22">
        <v>3000000</v>
      </c>
      <c r="H160" s="22">
        <v>4500000</v>
      </c>
      <c r="I160" s="22">
        <v>0</v>
      </c>
      <c r="J160" s="22">
        <v>4500000</v>
      </c>
      <c r="K160" s="23"/>
    </row>
    <row r="161" spans="1:11" x14ac:dyDescent="0.35">
      <c r="A161" s="16"/>
      <c r="B161" s="17"/>
      <c r="C161" s="18" t="s">
        <v>13</v>
      </c>
      <c r="D161" s="19" t="s">
        <v>7</v>
      </c>
      <c r="E161" s="18" t="s">
        <v>35</v>
      </c>
      <c r="F161" s="20">
        <v>863779</v>
      </c>
      <c r="G161" s="20">
        <v>1727558</v>
      </c>
      <c r="H161" s="20">
        <v>2591338</v>
      </c>
      <c r="I161" s="20">
        <v>0</v>
      </c>
      <c r="J161" s="20">
        <v>2591338</v>
      </c>
      <c r="K161" s="21"/>
    </row>
    <row r="162" spans="1:11" x14ac:dyDescent="0.35">
      <c r="A162" s="16"/>
      <c r="B162" s="17"/>
      <c r="C162" s="18" t="s">
        <v>14</v>
      </c>
      <c r="D162" s="19" t="s">
        <v>137</v>
      </c>
      <c r="E162" s="18" t="s">
        <v>138</v>
      </c>
      <c r="F162" s="20">
        <v>196804</v>
      </c>
      <c r="G162" s="20">
        <v>393608</v>
      </c>
      <c r="H162" s="20">
        <v>590412</v>
      </c>
      <c r="I162" s="20">
        <v>0</v>
      </c>
      <c r="J162" s="20">
        <v>590412</v>
      </c>
      <c r="K162" s="21"/>
    </row>
    <row r="163" spans="1:11" x14ac:dyDescent="0.35">
      <c r="A163" s="16"/>
      <c r="B163" s="17"/>
      <c r="C163" s="18" t="s">
        <v>27</v>
      </c>
      <c r="D163" s="19" t="s">
        <v>81</v>
      </c>
      <c r="E163" s="18" t="s">
        <v>80</v>
      </c>
      <c r="F163" s="20">
        <v>125413</v>
      </c>
      <c r="G163" s="20">
        <v>250825</v>
      </c>
      <c r="H163" s="20">
        <v>376237</v>
      </c>
      <c r="I163" s="20">
        <v>0</v>
      </c>
      <c r="J163" s="20">
        <v>376237</v>
      </c>
      <c r="K163" s="21"/>
    </row>
    <row r="164" spans="1:11" x14ac:dyDescent="0.35">
      <c r="A164" s="16"/>
      <c r="B164" s="17"/>
      <c r="C164" s="18" t="s">
        <v>54</v>
      </c>
      <c r="D164" s="19" t="s">
        <v>8</v>
      </c>
      <c r="E164" s="18" t="s">
        <v>82</v>
      </c>
      <c r="F164" s="20">
        <v>314004</v>
      </c>
      <c r="G164" s="20">
        <v>628009</v>
      </c>
      <c r="H164" s="20">
        <v>942013</v>
      </c>
      <c r="I164" s="20">
        <v>0</v>
      </c>
      <c r="J164" s="20">
        <v>942013</v>
      </c>
      <c r="K164" s="21"/>
    </row>
    <row r="165" spans="1:11" x14ac:dyDescent="0.35">
      <c r="A165" s="12">
        <v>22</v>
      </c>
      <c r="B165" s="12" t="s">
        <v>127</v>
      </c>
      <c r="C165" s="12" t="s">
        <v>210</v>
      </c>
      <c r="D165" s="44" t="s">
        <v>12</v>
      </c>
      <c r="E165" s="45"/>
      <c r="F165" s="22">
        <v>8800000</v>
      </c>
      <c r="G165" s="22">
        <v>8800000</v>
      </c>
      <c r="H165" s="22">
        <v>8800000</v>
      </c>
      <c r="I165" s="22">
        <v>0</v>
      </c>
      <c r="J165" s="22">
        <v>8000000</v>
      </c>
      <c r="K165" s="23"/>
    </row>
    <row r="166" spans="1:11" x14ac:dyDescent="0.35">
      <c r="A166" s="16"/>
      <c r="B166" s="17"/>
      <c r="C166" s="18" t="s">
        <v>13</v>
      </c>
      <c r="D166" s="19" t="s">
        <v>38</v>
      </c>
      <c r="E166" s="18" t="s">
        <v>141</v>
      </c>
      <c r="F166" s="20">
        <v>3600000</v>
      </c>
      <c r="G166" s="20">
        <v>3600000</v>
      </c>
      <c r="H166" s="20">
        <v>3600000</v>
      </c>
      <c r="I166" s="20">
        <v>0</v>
      </c>
      <c r="J166" s="20">
        <v>3600000</v>
      </c>
      <c r="K166" s="21"/>
    </row>
    <row r="167" spans="1:11" x14ac:dyDescent="0.35">
      <c r="A167" s="16"/>
      <c r="B167" s="17"/>
      <c r="C167" s="18" t="s">
        <v>14</v>
      </c>
      <c r="D167" s="19" t="s">
        <v>85</v>
      </c>
      <c r="E167" s="18" t="s">
        <v>84</v>
      </c>
      <c r="F167" s="20">
        <v>2000000</v>
      </c>
      <c r="G167" s="20">
        <v>2000000</v>
      </c>
      <c r="H167" s="20">
        <v>2000000</v>
      </c>
      <c r="I167" s="20">
        <v>0</v>
      </c>
      <c r="J167" s="20">
        <v>2000000</v>
      </c>
      <c r="K167" s="21"/>
    </row>
    <row r="168" spans="1:11" x14ac:dyDescent="0.35">
      <c r="A168" s="16"/>
      <c r="B168" s="17"/>
      <c r="C168" s="18" t="s">
        <v>307</v>
      </c>
      <c r="D168" s="19"/>
      <c r="E168" s="18"/>
      <c r="F168" s="20"/>
      <c r="G168" s="20"/>
      <c r="H168" s="20"/>
      <c r="I168" s="20"/>
      <c r="J168" s="20"/>
      <c r="K168" s="21"/>
    </row>
    <row r="169" spans="1:11" x14ac:dyDescent="0.35">
      <c r="A169" s="16"/>
      <c r="B169" s="17"/>
      <c r="D169" s="19" t="s">
        <v>87</v>
      </c>
      <c r="E169" s="18" t="s">
        <v>86</v>
      </c>
      <c r="F169" s="20">
        <v>700000</v>
      </c>
      <c r="G169" s="20">
        <v>700000</v>
      </c>
      <c r="H169" s="20">
        <v>700000</v>
      </c>
      <c r="I169" s="20">
        <v>0</v>
      </c>
      <c r="J169" s="20">
        <v>400000</v>
      </c>
      <c r="K169" s="21"/>
    </row>
    <row r="170" spans="1:11" x14ac:dyDescent="0.35">
      <c r="A170" s="16"/>
      <c r="B170" s="17"/>
      <c r="C170" s="18"/>
      <c r="D170" s="19" t="s">
        <v>211</v>
      </c>
      <c r="E170" s="18" t="s">
        <v>211</v>
      </c>
      <c r="F170" s="20">
        <v>500000</v>
      </c>
      <c r="G170" s="20">
        <v>500000</v>
      </c>
      <c r="H170" s="20">
        <v>500000</v>
      </c>
      <c r="I170" s="20">
        <v>0</v>
      </c>
      <c r="J170" s="20">
        <v>0</v>
      </c>
      <c r="K170" s="21">
        <v>2025</v>
      </c>
    </row>
    <row r="171" spans="1:11" x14ac:dyDescent="0.35">
      <c r="A171" s="16"/>
      <c r="B171" s="17"/>
      <c r="C171" s="18" t="s">
        <v>27</v>
      </c>
      <c r="D171" s="19" t="s">
        <v>142</v>
      </c>
      <c r="E171" s="18" t="s">
        <v>143</v>
      </c>
      <c r="F171" s="20">
        <v>500000</v>
      </c>
      <c r="G171" s="20">
        <v>500000</v>
      </c>
      <c r="H171" s="20">
        <v>500000</v>
      </c>
      <c r="I171" s="20">
        <v>0</v>
      </c>
      <c r="J171" s="20">
        <v>500000</v>
      </c>
      <c r="K171" s="21"/>
    </row>
    <row r="172" spans="1:11" x14ac:dyDescent="0.35">
      <c r="A172" s="16"/>
      <c r="B172" s="17"/>
      <c r="C172" s="18" t="s">
        <v>54</v>
      </c>
      <c r="D172" s="19" t="s">
        <v>211</v>
      </c>
      <c r="E172" s="18" t="s">
        <v>211</v>
      </c>
      <c r="F172" s="20">
        <v>1500000</v>
      </c>
      <c r="G172" s="20">
        <v>1500000</v>
      </c>
      <c r="H172" s="20">
        <v>1500000</v>
      </c>
      <c r="I172" s="20">
        <v>0</v>
      </c>
      <c r="J172" s="20">
        <v>1500000</v>
      </c>
      <c r="K172" s="21"/>
    </row>
    <row r="173" spans="1:11" ht="21" x14ac:dyDescent="0.35">
      <c r="A173" s="12">
        <v>23</v>
      </c>
      <c r="B173" s="12" t="s">
        <v>128</v>
      </c>
      <c r="C173" s="24" t="s">
        <v>212</v>
      </c>
      <c r="D173" s="44" t="s">
        <v>12</v>
      </c>
      <c r="E173" s="45"/>
      <c r="F173" s="22">
        <v>2534034</v>
      </c>
      <c r="G173" s="22">
        <v>2534034</v>
      </c>
      <c r="H173" s="22">
        <v>2534034</v>
      </c>
      <c r="I173" s="22">
        <v>0</v>
      </c>
      <c r="J173" s="22">
        <v>2534034</v>
      </c>
      <c r="K173" s="23"/>
    </row>
    <row r="174" spans="1:11" x14ac:dyDescent="0.35">
      <c r="A174" s="29"/>
      <c r="B174" s="29"/>
      <c r="C174" s="18" t="s">
        <v>13</v>
      </c>
      <c r="D174" s="30"/>
      <c r="E174" s="31"/>
      <c r="F174" s="32"/>
      <c r="G174" s="32"/>
      <c r="H174" s="32"/>
      <c r="I174" s="32"/>
      <c r="J174" s="32"/>
      <c r="K174" s="33"/>
    </row>
    <row r="175" spans="1:11" x14ac:dyDescent="0.35">
      <c r="A175" s="16"/>
      <c r="B175" s="17"/>
      <c r="D175" s="19" t="s">
        <v>139</v>
      </c>
      <c r="E175" s="18" t="s">
        <v>140</v>
      </c>
      <c r="F175" s="20">
        <v>24414</v>
      </c>
      <c r="G175" s="20">
        <v>24414</v>
      </c>
      <c r="H175" s="20">
        <v>24414</v>
      </c>
      <c r="I175" s="20">
        <v>0</v>
      </c>
      <c r="J175" s="20">
        <v>24414</v>
      </c>
      <c r="K175" s="21"/>
    </row>
    <row r="176" spans="1:11" x14ac:dyDescent="0.35">
      <c r="A176" s="16"/>
      <c r="B176" s="17"/>
      <c r="C176" s="18"/>
      <c r="D176" s="19" t="s">
        <v>70</v>
      </c>
      <c r="E176" s="18" t="s">
        <v>69</v>
      </c>
      <c r="F176" s="20">
        <v>58968</v>
      </c>
      <c r="G176" s="20">
        <v>58968</v>
      </c>
      <c r="H176" s="20">
        <v>58968</v>
      </c>
      <c r="I176" s="20">
        <v>0</v>
      </c>
      <c r="J176" s="20">
        <v>58968</v>
      </c>
      <c r="K176" s="21">
        <v>2024</v>
      </c>
    </row>
    <row r="177" spans="1:11" x14ac:dyDescent="0.35">
      <c r="A177" s="16"/>
      <c r="B177" s="17"/>
      <c r="C177" s="18" t="s">
        <v>96</v>
      </c>
      <c r="D177" s="19"/>
      <c r="E177" s="18"/>
      <c r="F177" s="28"/>
      <c r="G177" s="28"/>
      <c r="H177" s="28"/>
      <c r="I177" s="28"/>
      <c r="J177" s="28"/>
      <c r="K177" s="21"/>
    </row>
    <row r="178" spans="1:11" ht="31.5" x14ac:dyDescent="0.35">
      <c r="A178" s="16"/>
      <c r="B178" s="17"/>
      <c r="C178" s="18"/>
      <c r="D178" s="19" t="s">
        <v>65</v>
      </c>
      <c r="E178" s="18" t="s">
        <v>64</v>
      </c>
      <c r="F178" s="20">
        <v>3525012</v>
      </c>
      <c r="G178" s="20">
        <v>3525012</v>
      </c>
      <c r="H178" s="20">
        <v>3525012</v>
      </c>
      <c r="I178" s="20">
        <v>0</v>
      </c>
      <c r="J178" s="20">
        <v>3525012</v>
      </c>
      <c r="K178" s="21"/>
    </row>
    <row r="179" spans="1:11" ht="31.5" x14ac:dyDescent="0.35">
      <c r="A179" s="16"/>
      <c r="B179" s="17"/>
      <c r="C179" s="18"/>
      <c r="D179" s="19" t="s">
        <v>3</v>
      </c>
      <c r="E179" s="18" t="s">
        <v>66</v>
      </c>
      <c r="F179" s="20">
        <v>-1074360</v>
      </c>
      <c r="G179" s="20">
        <v>-1074360</v>
      </c>
      <c r="H179" s="20">
        <v>-1074360</v>
      </c>
      <c r="I179" s="20">
        <v>0</v>
      </c>
      <c r="J179" s="20">
        <v>-1074360</v>
      </c>
      <c r="K179" s="21"/>
    </row>
    <row r="180" spans="1:11" ht="21" x14ac:dyDescent="0.35">
      <c r="A180" s="12">
        <v>24</v>
      </c>
      <c r="B180" s="12" t="s">
        <v>129</v>
      </c>
      <c r="C180" s="24" t="s">
        <v>213</v>
      </c>
      <c r="D180" s="44" t="s">
        <v>12</v>
      </c>
      <c r="E180" s="45"/>
      <c r="F180" s="22">
        <v>19097398</v>
      </c>
      <c r="G180" s="22">
        <v>19081688</v>
      </c>
      <c r="H180" s="22">
        <v>19081688</v>
      </c>
      <c r="I180" s="22">
        <v>0</v>
      </c>
      <c r="J180" s="22">
        <v>19081688</v>
      </c>
      <c r="K180" s="23"/>
    </row>
    <row r="181" spans="1:11" x14ac:dyDescent="0.35">
      <c r="A181" s="16"/>
      <c r="B181" s="17"/>
      <c r="C181" s="18" t="s">
        <v>13</v>
      </c>
      <c r="D181" s="18"/>
      <c r="E181" s="18"/>
      <c r="F181" s="28"/>
      <c r="G181" s="28"/>
      <c r="H181" s="28"/>
      <c r="I181" s="28"/>
      <c r="J181" s="28"/>
      <c r="K181" s="21"/>
    </row>
    <row r="182" spans="1:11" ht="21" x14ac:dyDescent="0.35">
      <c r="A182" s="16"/>
      <c r="B182" s="17"/>
      <c r="C182" s="18"/>
      <c r="D182" s="19" t="s">
        <v>214</v>
      </c>
      <c r="E182" s="18" t="s">
        <v>215</v>
      </c>
      <c r="F182" s="20">
        <v>416859</v>
      </c>
      <c r="G182" s="20">
        <v>419344</v>
      </c>
      <c r="H182" s="20">
        <v>419344</v>
      </c>
      <c r="I182" s="20">
        <v>0</v>
      </c>
      <c r="J182" s="20">
        <v>419344</v>
      </c>
      <c r="K182" s="21"/>
    </row>
    <row r="183" spans="1:11" x14ac:dyDescent="0.35">
      <c r="A183" s="16"/>
      <c r="B183" s="17"/>
      <c r="C183" s="18"/>
      <c r="D183" s="19" t="s">
        <v>139</v>
      </c>
      <c r="E183" s="18" t="s">
        <v>140</v>
      </c>
      <c r="F183" s="20">
        <v>206283</v>
      </c>
      <c r="G183" s="20">
        <v>206283</v>
      </c>
      <c r="H183" s="20">
        <v>206283</v>
      </c>
      <c r="I183" s="20">
        <v>0</v>
      </c>
      <c r="J183" s="20">
        <v>206283</v>
      </c>
      <c r="K183" s="21"/>
    </row>
    <row r="184" spans="1:11" x14ac:dyDescent="0.35">
      <c r="A184" s="16"/>
      <c r="B184" s="17"/>
      <c r="C184" s="18"/>
      <c r="D184" s="19" t="s">
        <v>99</v>
      </c>
      <c r="E184" s="18" t="s">
        <v>73</v>
      </c>
      <c r="F184" s="20">
        <v>323269</v>
      </c>
      <c r="G184" s="20">
        <v>323269</v>
      </c>
      <c r="H184" s="20">
        <v>323269</v>
      </c>
      <c r="I184" s="20">
        <v>0</v>
      </c>
      <c r="J184" s="20">
        <v>323269</v>
      </c>
      <c r="K184" s="21"/>
    </row>
    <row r="185" spans="1:11" x14ac:dyDescent="0.35">
      <c r="A185" s="16"/>
      <c r="B185" s="17"/>
      <c r="C185" s="18"/>
      <c r="D185" s="19" t="s">
        <v>216</v>
      </c>
      <c r="E185" s="18" t="s">
        <v>217</v>
      </c>
      <c r="F185" s="20">
        <v>18195</v>
      </c>
      <c r="G185" s="20">
        <v>0</v>
      </c>
      <c r="H185" s="20">
        <v>0</v>
      </c>
      <c r="I185" s="20">
        <v>0</v>
      </c>
      <c r="J185" s="20">
        <v>0</v>
      </c>
      <c r="K185" s="21"/>
    </row>
    <row r="186" spans="1:11" x14ac:dyDescent="0.35">
      <c r="A186" s="16"/>
      <c r="B186" s="17"/>
      <c r="C186" s="18"/>
      <c r="D186" s="19" t="s">
        <v>218</v>
      </c>
      <c r="E186" s="18" t="s">
        <v>219</v>
      </c>
      <c r="F186" s="20">
        <v>365400</v>
      </c>
      <c r="G186" s="20">
        <v>365400</v>
      </c>
      <c r="H186" s="20">
        <v>365400</v>
      </c>
      <c r="I186" s="20">
        <v>0</v>
      </c>
      <c r="J186" s="20">
        <v>365400</v>
      </c>
      <c r="K186" s="21"/>
    </row>
    <row r="187" spans="1:11" x14ac:dyDescent="0.35">
      <c r="A187" s="16"/>
      <c r="B187" s="17"/>
      <c r="C187" s="18" t="s">
        <v>96</v>
      </c>
      <c r="D187" s="19"/>
      <c r="E187" s="18"/>
      <c r="F187" s="28"/>
      <c r="G187" s="28"/>
      <c r="H187" s="28"/>
      <c r="I187" s="28"/>
      <c r="J187" s="28"/>
      <c r="K187" s="21"/>
    </row>
    <row r="188" spans="1:11" ht="31.5" x14ac:dyDescent="0.35">
      <c r="A188" s="16"/>
      <c r="B188" s="17"/>
      <c r="C188" s="18"/>
      <c r="D188" s="19" t="s">
        <v>65</v>
      </c>
      <c r="E188" s="18" t="s">
        <v>64</v>
      </c>
      <c r="F188" s="20">
        <v>15659616</v>
      </c>
      <c r="G188" s="20">
        <v>15659616</v>
      </c>
      <c r="H188" s="20">
        <v>15659616</v>
      </c>
      <c r="I188" s="20">
        <v>0</v>
      </c>
      <c r="J188" s="20">
        <v>15659616</v>
      </c>
      <c r="K188" s="21"/>
    </row>
    <row r="189" spans="1:11" ht="31.5" x14ac:dyDescent="0.35">
      <c r="A189" s="16"/>
      <c r="B189" s="17"/>
      <c r="C189" s="18"/>
      <c r="D189" s="19" t="s">
        <v>3</v>
      </c>
      <c r="E189" s="18" t="s">
        <v>66</v>
      </c>
      <c r="F189" s="20">
        <v>2107776</v>
      </c>
      <c r="G189" s="20">
        <v>2107776</v>
      </c>
      <c r="H189" s="20">
        <v>2107776</v>
      </c>
      <c r="I189" s="20">
        <v>0</v>
      </c>
      <c r="J189" s="20">
        <v>2107776</v>
      </c>
      <c r="K189" s="21"/>
    </row>
    <row r="190" spans="1:11" x14ac:dyDescent="0.35">
      <c r="A190" s="12">
        <v>25</v>
      </c>
      <c r="B190" s="12" t="s">
        <v>130</v>
      </c>
      <c r="C190" s="24" t="s">
        <v>220</v>
      </c>
      <c r="D190" s="44" t="s">
        <v>12</v>
      </c>
      <c r="E190" s="45"/>
      <c r="F190" s="22">
        <v>510250</v>
      </c>
      <c r="G190" s="22">
        <v>563250</v>
      </c>
      <c r="H190" s="22">
        <v>410750</v>
      </c>
      <c r="I190" s="22">
        <v>0</v>
      </c>
      <c r="J190" s="22">
        <v>436417</v>
      </c>
      <c r="K190" s="23"/>
    </row>
    <row r="191" spans="1:11" x14ac:dyDescent="0.35">
      <c r="A191" s="16"/>
      <c r="B191" s="17"/>
      <c r="C191" s="18" t="s">
        <v>13</v>
      </c>
      <c r="D191" s="19" t="s">
        <v>123</v>
      </c>
      <c r="E191" s="18" t="s">
        <v>113</v>
      </c>
      <c r="F191" s="20">
        <v>492250</v>
      </c>
      <c r="G191" s="20">
        <v>545250</v>
      </c>
      <c r="H191" s="20">
        <v>392750</v>
      </c>
      <c r="I191" s="20">
        <v>0</v>
      </c>
      <c r="J191" s="20">
        <v>418417</v>
      </c>
      <c r="K191" s="21"/>
    </row>
    <row r="192" spans="1:11" x14ac:dyDescent="0.35">
      <c r="A192" s="16"/>
      <c r="B192" s="17"/>
      <c r="C192" s="18" t="s">
        <v>19</v>
      </c>
      <c r="D192" s="19" t="s">
        <v>221</v>
      </c>
      <c r="E192" s="18" t="s">
        <v>222</v>
      </c>
      <c r="F192" s="20">
        <v>18000</v>
      </c>
      <c r="G192" s="20">
        <v>18000</v>
      </c>
      <c r="H192" s="20">
        <v>18000</v>
      </c>
      <c r="I192" s="20">
        <v>0</v>
      </c>
      <c r="J192" s="20">
        <v>18000</v>
      </c>
      <c r="K192" s="21"/>
    </row>
    <row r="193" spans="1:11" ht="21" x14ac:dyDescent="0.35">
      <c r="A193" s="12">
        <v>26</v>
      </c>
      <c r="B193" s="12" t="s">
        <v>223</v>
      </c>
      <c r="C193" s="24" t="s">
        <v>224</v>
      </c>
      <c r="D193" s="44" t="s">
        <v>12</v>
      </c>
      <c r="E193" s="45"/>
      <c r="F193" s="22">
        <v>19281247</v>
      </c>
      <c r="G193" s="22">
        <v>21726247</v>
      </c>
      <c r="H193" s="22">
        <v>21726247</v>
      </c>
      <c r="I193" s="22">
        <v>0</v>
      </c>
      <c r="J193" s="22">
        <v>21726247</v>
      </c>
      <c r="K193" s="23"/>
    </row>
    <row r="194" spans="1:11" x14ac:dyDescent="0.35">
      <c r="A194" s="16"/>
      <c r="B194" s="17"/>
      <c r="C194" s="18" t="s">
        <v>13</v>
      </c>
      <c r="D194" s="19"/>
      <c r="E194" s="18"/>
      <c r="F194" s="28"/>
      <c r="G194" s="28"/>
      <c r="H194" s="28"/>
      <c r="I194" s="28"/>
      <c r="J194" s="28"/>
      <c r="K194" s="21"/>
    </row>
    <row r="195" spans="1:11" x14ac:dyDescent="0.35">
      <c r="A195" s="16"/>
      <c r="B195" s="17"/>
      <c r="C195" s="18"/>
      <c r="D195" s="19" t="s">
        <v>225</v>
      </c>
      <c r="E195" s="18" t="s">
        <v>226</v>
      </c>
      <c r="F195" s="20">
        <v>5000000</v>
      </c>
      <c r="G195" s="20">
        <v>5000000</v>
      </c>
      <c r="H195" s="20">
        <v>5000000</v>
      </c>
      <c r="I195" s="20">
        <v>0</v>
      </c>
      <c r="J195" s="20">
        <v>5000000</v>
      </c>
      <c r="K195" s="21"/>
    </row>
    <row r="196" spans="1:11" x14ac:dyDescent="0.35">
      <c r="A196" s="16"/>
      <c r="B196" s="17"/>
      <c r="C196" s="18"/>
      <c r="D196" s="19" t="s">
        <v>152</v>
      </c>
      <c r="E196" s="18" t="s">
        <v>227</v>
      </c>
      <c r="F196" s="20">
        <v>13321247</v>
      </c>
      <c r="G196" s="20">
        <v>13266247</v>
      </c>
      <c r="H196" s="20">
        <v>13266247</v>
      </c>
      <c r="I196" s="20">
        <v>0</v>
      </c>
      <c r="J196" s="20">
        <v>13266247</v>
      </c>
      <c r="K196" s="21"/>
    </row>
    <row r="197" spans="1:11" x14ac:dyDescent="0.35">
      <c r="A197" s="16"/>
      <c r="B197" s="17"/>
      <c r="C197" s="18"/>
      <c r="D197" s="19" t="s">
        <v>75</v>
      </c>
      <c r="E197" s="18" t="s">
        <v>74</v>
      </c>
      <c r="F197" s="20">
        <v>660000</v>
      </c>
      <c r="G197" s="20">
        <v>3160000</v>
      </c>
      <c r="H197" s="20">
        <v>3160000</v>
      </c>
      <c r="I197" s="20">
        <v>0</v>
      </c>
      <c r="J197" s="20">
        <v>3160000</v>
      </c>
      <c r="K197" s="21"/>
    </row>
    <row r="198" spans="1:11" x14ac:dyDescent="0.35">
      <c r="A198" s="16"/>
      <c r="B198" s="17"/>
      <c r="C198" s="18" t="s">
        <v>307</v>
      </c>
      <c r="D198" s="19" t="s">
        <v>87</v>
      </c>
      <c r="E198" s="18" t="s">
        <v>86</v>
      </c>
      <c r="F198" s="20">
        <v>300000</v>
      </c>
      <c r="G198" s="20">
        <v>300000</v>
      </c>
      <c r="H198" s="20">
        <v>300000</v>
      </c>
      <c r="I198" s="20">
        <v>0</v>
      </c>
      <c r="J198" s="20">
        <v>300000</v>
      </c>
      <c r="K198" s="21"/>
    </row>
    <row r="199" spans="1:11" ht="42" x14ac:dyDescent="0.35">
      <c r="A199" s="12">
        <v>27</v>
      </c>
      <c r="B199" s="12" t="s">
        <v>228</v>
      </c>
      <c r="C199" s="24" t="s">
        <v>229</v>
      </c>
      <c r="D199" s="44" t="s">
        <v>12</v>
      </c>
      <c r="E199" s="45"/>
      <c r="F199" s="22">
        <v>8587130</v>
      </c>
      <c r="G199" s="22">
        <v>26234882</v>
      </c>
      <c r="H199" s="22">
        <v>26234882</v>
      </c>
      <c r="I199" s="22">
        <v>0</v>
      </c>
      <c r="J199" s="22">
        <v>26234882</v>
      </c>
      <c r="K199" s="23"/>
    </row>
    <row r="200" spans="1:11" ht="21" x14ac:dyDescent="0.35">
      <c r="A200" s="16"/>
      <c r="B200" s="17"/>
      <c r="C200" s="18" t="s">
        <v>97</v>
      </c>
      <c r="D200" s="19" t="s">
        <v>28</v>
      </c>
      <c r="E200" s="18" t="s">
        <v>98</v>
      </c>
      <c r="F200" s="20">
        <v>4204</v>
      </c>
      <c r="G200" s="20">
        <v>12612</v>
      </c>
      <c r="H200" s="20">
        <v>12612</v>
      </c>
      <c r="I200" s="20">
        <v>0</v>
      </c>
      <c r="J200" s="20">
        <v>12612</v>
      </c>
      <c r="K200" s="21"/>
    </row>
    <row r="201" spans="1:11" x14ac:dyDescent="0.35">
      <c r="A201" s="16"/>
      <c r="B201" s="17"/>
      <c r="C201" s="18" t="s">
        <v>13</v>
      </c>
      <c r="D201" s="19"/>
      <c r="E201" s="18"/>
      <c r="F201" s="28"/>
      <c r="G201" s="28"/>
      <c r="H201" s="28"/>
      <c r="I201" s="28"/>
      <c r="J201" s="28"/>
      <c r="K201" s="21"/>
    </row>
    <row r="202" spans="1:11" x14ac:dyDescent="0.35">
      <c r="A202" s="16"/>
      <c r="B202" s="17"/>
      <c r="C202" s="18"/>
      <c r="D202" s="19" t="s">
        <v>68</v>
      </c>
      <c r="E202" s="18" t="s">
        <v>67</v>
      </c>
      <c r="F202" s="20">
        <v>8000</v>
      </c>
      <c r="G202" s="20">
        <v>24000</v>
      </c>
      <c r="H202" s="20">
        <v>24000</v>
      </c>
      <c r="I202" s="20">
        <v>0</v>
      </c>
      <c r="J202" s="20">
        <v>24000</v>
      </c>
      <c r="K202" s="21"/>
    </row>
    <row r="203" spans="1:11" x14ac:dyDescent="0.35">
      <c r="A203" s="16"/>
      <c r="B203" s="17"/>
      <c r="C203" s="18"/>
      <c r="D203" s="19" t="s">
        <v>70</v>
      </c>
      <c r="E203" s="18" t="s">
        <v>69</v>
      </c>
      <c r="F203" s="20">
        <v>501228</v>
      </c>
      <c r="G203" s="20">
        <v>1503684</v>
      </c>
      <c r="H203" s="20">
        <v>1503684</v>
      </c>
      <c r="I203" s="20">
        <v>0</v>
      </c>
      <c r="J203" s="20">
        <v>1503684</v>
      </c>
      <c r="K203" s="21"/>
    </row>
    <row r="204" spans="1:11" x14ac:dyDescent="0.35">
      <c r="A204" s="16"/>
      <c r="B204" s="17"/>
      <c r="C204" s="18"/>
      <c r="D204" s="19" t="s">
        <v>72</v>
      </c>
      <c r="E204" s="18" t="s">
        <v>71</v>
      </c>
      <c r="F204" s="20">
        <v>3254</v>
      </c>
      <c r="G204" s="20">
        <v>9762</v>
      </c>
      <c r="H204" s="20">
        <v>9762</v>
      </c>
      <c r="I204" s="20">
        <v>0</v>
      </c>
      <c r="J204" s="20">
        <v>9762</v>
      </c>
      <c r="K204" s="21"/>
    </row>
    <row r="205" spans="1:11" x14ac:dyDescent="0.35">
      <c r="A205" s="16"/>
      <c r="B205" s="17"/>
      <c r="C205" s="18"/>
      <c r="D205" s="19" t="s">
        <v>99</v>
      </c>
      <c r="E205" s="18" t="s">
        <v>73</v>
      </c>
      <c r="F205" s="20">
        <v>1226492</v>
      </c>
      <c r="G205" s="20">
        <v>3679476</v>
      </c>
      <c r="H205" s="20">
        <v>3679476</v>
      </c>
      <c r="I205" s="20">
        <v>0</v>
      </c>
      <c r="J205" s="20">
        <v>3679476</v>
      </c>
      <c r="K205" s="21"/>
    </row>
    <row r="206" spans="1:11" x14ac:dyDescent="0.35">
      <c r="A206" s="16"/>
      <c r="B206" s="17"/>
      <c r="C206" s="18"/>
      <c r="D206" s="19" t="s">
        <v>75</v>
      </c>
      <c r="E206" s="18" t="s">
        <v>74</v>
      </c>
      <c r="F206" s="20">
        <v>33412</v>
      </c>
      <c r="G206" s="20">
        <v>100236</v>
      </c>
      <c r="H206" s="20">
        <v>100236</v>
      </c>
      <c r="I206" s="20">
        <v>0</v>
      </c>
      <c r="J206" s="20">
        <v>100236</v>
      </c>
      <c r="K206" s="21"/>
    </row>
    <row r="207" spans="1:11" ht="31.5" x14ac:dyDescent="0.35">
      <c r="A207" s="16"/>
      <c r="B207" s="17"/>
      <c r="C207" s="18"/>
      <c r="D207" s="19" t="s">
        <v>77</v>
      </c>
      <c r="E207" s="18" t="s">
        <v>76</v>
      </c>
      <c r="F207" s="20">
        <v>736065</v>
      </c>
      <c r="G207" s="20">
        <v>2208196</v>
      </c>
      <c r="H207" s="20">
        <v>2208196</v>
      </c>
      <c r="I207" s="20">
        <v>0</v>
      </c>
      <c r="J207" s="20">
        <v>2208196</v>
      </c>
      <c r="K207" s="21"/>
    </row>
    <row r="208" spans="1:11" x14ac:dyDescent="0.35">
      <c r="A208" s="16"/>
      <c r="B208" s="17"/>
      <c r="C208" s="18" t="s">
        <v>14</v>
      </c>
      <c r="D208" s="19" t="s">
        <v>93</v>
      </c>
      <c r="E208" s="18" t="s">
        <v>115</v>
      </c>
      <c r="F208" s="20">
        <v>27346</v>
      </c>
      <c r="G208" s="20">
        <v>82038</v>
      </c>
      <c r="H208" s="20">
        <v>82038</v>
      </c>
      <c r="I208" s="20">
        <v>0</v>
      </c>
      <c r="J208" s="20">
        <v>82038</v>
      </c>
      <c r="K208" s="21"/>
    </row>
    <row r="209" spans="1:11" ht="21" x14ac:dyDescent="0.35">
      <c r="A209" s="16"/>
      <c r="B209" s="17"/>
      <c r="C209" s="18" t="s">
        <v>15</v>
      </c>
      <c r="D209" s="19" t="s">
        <v>79</v>
      </c>
      <c r="E209" s="18" t="s">
        <v>78</v>
      </c>
      <c r="F209" s="20">
        <v>11172</v>
      </c>
      <c r="G209" s="20">
        <v>33516</v>
      </c>
      <c r="H209" s="20">
        <v>33516</v>
      </c>
      <c r="I209" s="20">
        <v>0</v>
      </c>
      <c r="J209" s="20">
        <v>33516</v>
      </c>
      <c r="K209" s="21"/>
    </row>
    <row r="210" spans="1:11" x14ac:dyDescent="0.35">
      <c r="A210" s="16"/>
      <c r="B210" s="17"/>
      <c r="C210" s="18" t="s">
        <v>19</v>
      </c>
      <c r="D210" s="19" t="s">
        <v>60</v>
      </c>
      <c r="E210" s="18" t="s">
        <v>59</v>
      </c>
      <c r="F210" s="20">
        <v>3060</v>
      </c>
      <c r="G210" s="20">
        <v>9180</v>
      </c>
      <c r="H210" s="20">
        <v>9180</v>
      </c>
      <c r="I210" s="20">
        <v>0</v>
      </c>
      <c r="J210" s="20">
        <v>9180</v>
      </c>
      <c r="K210" s="21"/>
    </row>
    <row r="211" spans="1:11" x14ac:dyDescent="0.35">
      <c r="A211" s="16"/>
      <c r="B211" s="17"/>
      <c r="C211" s="18" t="s">
        <v>27</v>
      </c>
      <c r="D211" s="19" t="s">
        <v>81</v>
      </c>
      <c r="E211" s="18" t="s">
        <v>80</v>
      </c>
      <c r="F211" s="20">
        <v>1275343</v>
      </c>
      <c r="G211" s="20">
        <v>4299520</v>
      </c>
      <c r="H211" s="20">
        <v>4299520</v>
      </c>
      <c r="I211" s="20">
        <v>0</v>
      </c>
      <c r="J211" s="20">
        <v>4299520</v>
      </c>
      <c r="K211" s="21"/>
    </row>
    <row r="212" spans="1:11" x14ac:dyDescent="0.35">
      <c r="A212" s="16"/>
      <c r="B212" s="17"/>
      <c r="C212" s="18" t="s">
        <v>54</v>
      </c>
      <c r="D212" s="19"/>
      <c r="E212" s="18"/>
      <c r="F212" s="28"/>
      <c r="G212" s="28"/>
      <c r="H212" s="28"/>
      <c r="I212" s="28"/>
      <c r="J212" s="28"/>
      <c r="K212" s="21"/>
    </row>
    <row r="213" spans="1:11" x14ac:dyDescent="0.35">
      <c r="A213" s="16"/>
      <c r="B213" s="17"/>
      <c r="C213" s="18"/>
      <c r="D213" s="19" t="s">
        <v>8</v>
      </c>
      <c r="E213" s="18" t="s">
        <v>82</v>
      </c>
      <c r="F213" s="20">
        <v>6204</v>
      </c>
      <c r="G213" s="20">
        <v>18612</v>
      </c>
      <c r="H213" s="20">
        <v>18612</v>
      </c>
      <c r="I213" s="20">
        <v>0</v>
      </c>
      <c r="J213" s="20">
        <v>18612</v>
      </c>
      <c r="K213" s="21"/>
    </row>
    <row r="214" spans="1:11" ht="21" x14ac:dyDescent="0.35">
      <c r="A214" s="16"/>
      <c r="B214" s="17"/>
      <c r="C214" s="18"/>
      <c r="D214" s="19" t="s">
        <v>83</v>
      </c>
      <c r="E214" s="18" t="s">
        <v>120</v>
      </c>
      <c r="F214" s="20">
        <v>6689</v>
      </c>
      <c r="G214" s="20">
        <v>20067</v>
      </c>
      <c r="H214" s="20">
        <v>20067</v>
      </c>
      <c r="I214" s="20">
        <v>0</v>
      </c>
      <c r="J214" s="20">
        <v>20067</v>
      </c>
      <c r="K214" s="21"/>
    </row>
    <row r="215" spans="1:11" x14ac:dyDescent="0.35">
      <c r="A215" s="16"/>
      <c r="B215" s="17"/>
      <c r="C215" s="18" t="s">
        <v>96</v>
      </c>
      <c r="D215" s="19"/>
      <c r="E215" s="18"/>
      <c r="F215" s="28"/>
      <c r="G215" s="28"/>
      <c r="H215" s="28"/>
      <c r="I215" s="28"/>
      <c r="J215" s="28"/>
      <c r="K215" s="21"/>
    </row>
    <row r="216" spans="1:11" x14ac:dyDescent="0.35">
      <c r="A216" s="16"/>
      <c r="B216" s="17"/>
      <c r="C216" s="18"/>
      <c r="D216" s="19" t="s">
        <v>6</v>
      </c>
      <c r="E216" s="18" t="s">
        <v>88</v>
      </c>
      <c r="F216" s="20">
        <v>1186197</v>
      </c>
      <c r="G216" s="20">
        <v>3558591</v>
      </c>
      <c r="H216" s="20">
        <v>3558591</v>
      </c>
      <c r="I216" s="20">
        <v>0</v>
      </c>
      <c r="J216" s="20">
        <v>3558591</v>
      </c>
      <c r="K216" s="21"/>
    </row>
    <row r="217" spans="1:11" ht="31.5" x14ac:dyDescent="0.35">
      <c r="A217" s="16"/>
      <c r="B217" s="17"/>
      <c r="C217" s="18"/>
      <c r="D217" s="19" t="s">
        <v>65</v>
      </c>
      <c r="E217" s="18" t="s">
        <v>64</v>
      </c>
      <c r="F217" s="20">
        <v>729024</v>
      </c>
      <c r="G217" s="20">
        <v>2187072</v>
      </c>
      <c r="H217" s="20">
        <v>2187072</v>
      </c>
      <c r="I217" s="20">
        <v>0</v>
      </c>
      <c r="J217" s="20">
        <v>2187072</v>
      </c>
      <c r="K217" s="21"/>
    </row>
    <row r="218" spans="1:11" ht="31.5" x14ac:dyDescent="0.35">
      <c r="A218" s="16"/>
      <c r="B218" s="17"/>
      <c r="C218" s="18"/>
      <c r="D218" s="19" t="s">
        <v>3</v>
      </c>
      <c r="E218" s="18" t="s">
        <v>66</v>
      </c>
      <c r="F218" s="20">
        <v>2829440</v>
      </c>
      <c r="G218" s="20">
        <v>8488320</v>
      </c>
      <c r="H218" s="20">
        <v>8488320</v>
      </c>
      <c r="I218" s="20">
        <v>0</v>
      </c>
      <c r="J218" s="20">
        <v>8488320</v>
      </c>
      <c r="K218" s="21"/>
    </row>
    <row r="219" spans="1:11" ht="21" x14ac:dyDescent="0.35">
      <c r="A219" s="12">
        <v>28</v>
      </c>
      <c r="B219" s="12" t="s">
        <v>230</v>
      </c>
      <c r="C219" s="24" t="s">
        <v>231</v>
      </c>
      <c r="D219" s="44" t="s">
        <v>12</v>
      </c>
      <c r="E219" s="45"/>
      <c r="F219" s="22">
        <v>7740011</v>
      </c>
      <c r="G219" s="22">
        <v>8433238</v>
      </c>
      <c r="H219" s="22">
        <v>9128484</v>
      </c>
      <c r="I219" s="22">
        <v>0</v>
      </c>
      <c r="J219" s="22">
        <v>9128484</v>
      </c>
      <c r="K219" s="23"/>
    </row>
    <row r="220" spans="1:11" x14ac:dyDescent="0.35">
      <c r="A220" s="16"/>
      <c r="B220" s="17"/>
      <c r="C220" s="18" t="s">
        <v>13</v>
      </c>
      <c r="D220" s="19" t="s">
        <v>99</v>
      </c>
      <c r="E220" s="18" t="s">
        <v>73</v>
      </c>
      <c r="F220" s="20">
        <v>6790968</v>
      </c>
      <c r="G220" s="20">
        <v>7472478</v>
      </c>
      <c r="H220" s="20">
        <v>8153988</v>
      </c>
      <c r="I220" s="20">
        <v>0</v>
      </c>
      <c r="J220" s="20">
        <v>8153988</v>
      </c>
      <c r="K220" s="21"/>
    </row>
    <row r="221" spans="1:11" x14ac:dyDescent="0.35">
      <c r="A221" s="16"/>
      <c r="B221" s="17"/>
      <c r="C221" s="18" t="s">
        <v>14</v>
      </c>
      <c r="D221" s="19" t="s">
        <v>93</v>
      </c>
      <c r="E221" s="18" t="s">
        <v>115</v>
      </c>
      <c r="F221" s="20">
        <v>85178</v>
      </c>
      <c r="G221" s="20">
        <v>96895</v>
      </c>
      <c r="H221" s="20">
        <v>110631</v>
      </c>
      <c r="I221" s="20">
        <v>0</v>
      </c>
      <c r="J221" s="20">
        <v>110631</v>
      </c>
      <c r="K221" s="21"/>
    </row>
    <row r="222" spans="1:11" x14ac:dyDescent="0.35">
      <c r="A222" s="16"/>
      <c r="B222" s="17"/>
      <c r="C222" s="18" t="s">
        <v>27</v>
      </c>
      <c r="D222" s="19" t="s">
        <v>81</v>
      </c>
      <c r="E222" s="18" t="s">
        <v>80</v>
      </c>
      <c r="F222" s="20">
        <v>801155</v>
      </c>
      <c r="G222" s="20">
        <v>801155</v>
      </c>
      <c r="H222" s="20">
        <v>801155</v>
      </c>
      <c r="I222" s="20">
        <v>0</v>
      </c>
      <c r="J222" s="20">
        <v>801155</v>
      </c>
      <c r="K222" s="21"/>
    </row>
    <row r="223" spans="1:11" x14ac:dyDescent="0.35">
      <c r="A223" s="16"/>
      <c r="B223" s="17"/>
      <c r="C223" s="18" t="s">
        <v>54</v>
      </c>
      <c r="D223" s="19" t="s">
        <v>8</v>
      </c>
      <c r="E223" s="18" t="s">
        <v>82</v>
      </c>
      <c r="F223" s="20">
        <v>62710</v>
      </c>
      <c r="G223" s="20">
        <v>62710</v>
      </c>
      <c r="H223" s="20">
        <v>62710</v>
      </c>
      <c r="I223" s="20">
        <v>0</v>
      </c>
      <c r="J223" s="20">
        <v>62710</v>
      </c>
      <c r="K223" s="21"/>
    </row>
    <row r="224" spans="1:11" x14ac:dyDescent="0.35">
      <c r="A224" s="12">
        <v>29</v>
      </c>
      <c r="B224" s="12" t="s">
        <v>232</v>
      </c>
      <c r="C224" s="12" t="s">
        <v>233</v>
      </c>
      <c r="D224" s="44" t="s">
        <v>12</v>
      </c>
      <c r="E224" s="45"/>
      <c r="F224" s="22">
        <v>532778</v>
      </c>
      <c r="G224" s="22">
        <v>532778</v>
      </c>
      <c r="H224" s="22">
        <v>532778</v>
      </c>
      <c r="I224" s="22">
        <v>0</v>
      </c>
      <c r="J224" s="22">
        <v>532778</v>
      </c>
      <c r="K224" s="23"/>
    </row>
    <row r="225" spans="1:11" x14ac:dyDescent="0.35">
      <c r="A225" s="16"/>
      <c r="B225" s="17"/>
      <c r="C225" s="18" t="s">
        <v>13</v>
      </c>
      <c r="D225" s="19"/>
      <c r="E225" s="18"/>
      <c r="F225" s="28"/>
      <c r="G225" s="28"/>
      <c r="H225" s="28"/>
      <c r="I225" s="28"/>
      <c r="J225" s="28"/>
      <c r="K225" s="21"/>
    </row>
    <row r="226" spans="1:11" x14ac:dyDescent="0.35">
      <c r="A226" s="16"/>
      <c r="B226" s="17"/>
      <c r="C226" s="18"/>
      <c r="D226" s="19" t="s">
        <v>99</v>
      </c>
      <c r="E226" s="18" t="s">
        <v>73</v>
      </c>
      <c r="F226" s="20">
        <v>146518</v>
      </c>
      <c r="G226" s="20">
        <v>146518</v>
      </c>
      <c r="H226" s="20">
        <v>146518</v>
      </c>
      <c r="I226" s="20">
        <v>0</v>
      </c>
      <c r="J226" s="20">
        <v>146518</v>
      </c>
      <c r="K226" s="21"/>
    </row>
    <row r="227" spans="1:11" x14ac:dyDescent="0.35">
      <c r="A227" s="16"/>
      <c r="B227" s="17"/>
      <c r="C227" s="18"/>
      <c r="D227" s="19" t="s">
        <v>135</v>
      </c>
      <c r="E227" s="18" t="s">
        <v>136</v>
      </c>
      <c r="F227" s="20">
        <v>335344</v>
      </c>
      <c r="G227" s="20">
        <v>335344</v>
      </c>
      <c r="H227" s="20">
        <v>335344</v>
      </c>
      <c r="I227" s="20">
        <v>0</v>
      </c>
      <c r="J227" s="20">
        <v>335344</v>
      </c>
      <c r="K227" s="21"/>
    </row>
    <row r="228" spans="1:11" x14ac:dyDescent="0.35">
      <c r="A228" s="16"/>
      <c r="B228" s="17"/>
      <c r="C228" s="18" t="s">
        <v>14</v>
      </c>
      <c r="D228" s="19" t="s">
        <v>93</v>
      </c>
      <c r="E228" s="18" t="s">
        <v>115</v>
      </c>
      <c r="F228" s="20">
        <v>30633</v>
      </c>
      <c r="G228" s="20">
        <v>30633</v>
      </c>
      <c r="H228" s="20">
        <v>30633</v>
      </c>
      <c r="I228" s="20">
        <v>0</v>
      </c>
      <c r="J228" s="20">
        <v>30633</v>
      </c>
      <c r="K228" s="21"/>
    </row>
    <row r="229" spans="1:11" x14ac:dyDescent="0.35">
      <c r="A229" s="16"/>
      <c r="B229" s="17"/>
      <c r="C229" s="18" t="s">
        <v>27</v>
      </c>
      <c r="D229" s="19" t="s">
        <v>81</v>
      </c>
      <c r="E229" s="18" t="s">
        <v>80</v>
      </c>
      <c r="F229" s="20">
        <v>20283</v>
      </c>
      <c r="G229" s="20">
        <v>20283</v>
      </c>
      <c r="H229" s="20">
        <v>20283</v>
      </c>
      <c r="I229" s="20">
        <v>0</v>
      </c>
      <c r="J229" s="20">
        <v>20283</v>
      </c>
      <c r="K229" s="21"/>
    </row>
    <row r="230" spans="1:11" ht="51.65" customHeight="1" x14ac:dyDescent="0.35">
      <c r="A230" s="12">
        <v>30</v>
      </c>
      <c r="B230" s="12" t="s">
        <v>234</v>
      </c>
      <c r="C230" s="24" t="s">
        <v>235</v>
      </c>
      <c r="D230" s="44" t="s">
        <v>12</v>
      </c>
      <c r="E230" s="45"/>
      <c r="F230" s="22">
        <v>400000</v>
      </c>
      <c r="G230" s="22">
        <v>95000</v>
      </c>
      <c r="H230" s="22">
        <v>95000</v>
      </c>
      <c r="I230" s="22">
        <v>0</v>
      </c>
      <c r="J230" s="22">
        <v>40000</v>
      </c>
      <c r="K230" s="23"/>
    </row>
    <row r="231" spans="1:11" ht="21" x14ac:dyDescent="0.35">
      <c r="A231" s="16"/>
      <c r="B231" s="17"/>
      <c r="C231" s="18" t="s">
        <v>14</v>
      </c>
      <c r="D231" s="19" t="s">
        <v>236</v>
      </c>
      <c r="E231" s="18" t="s">
        <v>237</v>
      </c>
      <c r="F231" s="20">
        <v>400000</v>
      </c>
      <c r="G231" s="20">
        <v>95000</v>
      </c>
      <c r="H231" s="20">
        <v>95000</v>
      </c>
      <c r="I231" s="20">
        <v>0</v>
      </c>
      <c r="J231" s="20">
        <v>40000</v>
      </c>
      <c r="K231" s="21"/>
    </row>
    <row r="232" spans="1:11" ht="21" x14ac:dyDescent="0.35">
      <c r="A232" s="12">
        <v>31</v>
      </c>
      <c r="B232" s="12" t="s">
        <v>238</v>
      </c>
      <c r="C232" s="24" t="s">
        <v>239</v>
      </c>
      <c r="D232" s="44" t="s">
        <v>12</v>
      </c>
      <c r="E232" s="45"/>
      <c r="F232" s="22">
        <v>500000</v>
      </c>
      <c r="G232" s="22">
        <v>500000</v>
      </c>
      <c r="H232" s="22">
        <v>500000</v>
      </c>
      <c r="I232" s="22">
        <v>1000000</v>
      </c>
      <c r="J232" s="22">
        <v>0</v>
      </c>
      <c r="K232" s="23"/>
    </row>
    <row r="233" spans="1:11" ht="21" x14ac:dyDescent="0.35">
      <c r="A233" s="16"/>
      <c r="B233" s="17"/>
      <c r="C233" s="18" t="s">
        <v>14</v>
      </c>
      <c r="D233" s="19" t="s">
        <v>236</v>
      </c>
      <c r="E233" s="18" t="s">
        <v>237</v>
      </c>
      <c r="F233" s="20">
        <v>500000</v>
      </c>
      <c r="G233" s="20">
        <v>500000</v>
      </c>
      <c r="H233" s="20">
        <v>500000</v>
      </c>
      <c r="I233" s="20">
        <v>1000000</v>
      </c>
      <c r="J233" s="20">
        <v>0</v>
      </c>
      <c r="K233" s="21">
        <v>2027</v>
      </c>
    </row>
    <row r="234" spans="1:11" x14ac:dyDescent="0.35">
      <c r="A234" s="12">
        <v>32</v>
      </c>
      <c r="B234" s="12" t="s">
        <v>321</v>
      </c>
      <c r="C234" s="24" t="s">
        <v>322</v>
      </c>
      <c r="D234" s="44"/>
      <c r="E234" s="45"/>
      <c r="F234" s="22">
        <f>F235</f>
        <v>2103235</v>
      </c>
      <c r="G234" s="22">
        <f t="shared" ref="G234:J234" si="6">G235</f>
        <v>2103235</v>
      </c>
      <c r="H234" s="22">
        <f t="shared" si="6"/>
        <v>2103235</v>
      </c>
      <c r="I234" s="22">
        <f t="shared" si="6"/>
        <v>0</v>
      </c>
      <c r="J234" s="22">
        <f t="shared" si="6"/>
        <v>0</v>
      </c>
      <c r="K234" s="23"/>
    </row>
    <row r="235" spans="1:11" x14ac:dyDescent="0.35">
      <c r="A235" s="16"/>
      <c r="B235" s="17"/>
      <c r="C235" s="18" t="s">
        <v>63</v>
      </c>
      <c r="D235" s="34" t="s">
        <v>324</v>
      </c>
      <c r="E235" s="18" t="s">
        <v>323</v>
      </c>
      <c r="F235" s="20">
        <v>2103235</v>
      </c>
      <c r="G235" s="20">
        <v>2103235</v>
      </c>
      <c r="H235" s="20">
        <v>2103235</v>
      </c>
      <c r="I235" s="20">
        <v>0</v>
      </c>
      <c r="J235" s="20">
        <v>0</v>
      </c>
      <c r="K235" s="21">
        <v>2025</v>
      </c>
    </row>
    <row r="236" spans="1:11" x14ac:dyDescent="0.35">
      <c r="A236" s="12">
        <v>33</v>
      </c>
      <c r="B236" s="12" t="s">
        <v>329</v>
      </c>
      <c r="C236" s="24" t="s">
        <v>330</v>
      </c>
      <c r="D236" s="44"/>
      <c r="E236" s="45"/>
      <c r="F236" s="22">
        <f>SUM(F237)</f>
        <v>194047</v>
      </c>
      <c r="G236" s="22">
        <f t="shared" ref="G236:J236" si="7">SUM(G237)</f>
        <v>0</v>
      </c>
      <c r="H236" s="22">
        <f t="shared" si="7"/>
        <v>0</v>
      </c>
      <c r="I236" s="22">
        <f t="shared" si="7"/>
        <v>0</v>
      </c>
      <c r="J236" s="22">
        <f t="shared" si="7"/>
        <v>0</v>
      </c>
      <c r="K236" s="23"/>
    </row>
    <row r="237" spans="1:11" x14ac:dyDescent="0.35">
      <c r="A237" s="16"/>
      <c r="B237" s="17"/>
      <c r="C237" s="18" t="s">
        <v>63</v>
      </c>
      <c r="D237" s="34" t="s">
        <v>324</v>
      </c>
      <c r="E237" s="18" t="s">
        <v>323</v>
      </c>
      <c r="F237" s="20">
        <v>194047</v>
      </c>
      <c r="G237" s="20">
        <v>0</v>
      </c>
      <c r="H237" s="20">
        <v>0</v>
      </c>
      <c r="I237" s="20">
        <v>0</v>
      </c>
      <c r="J237" s="20">
        <v>0</v>
      </c>
      <c r="K237" s="21">
        <v>2023</v>
      </c>
    </row>
    <row r="238" spans="1:11" x14ac:dyDescent="0.35">
      <c r="A238" s="12">
        <v>34</v>
      </c>
      <c r="B238" s="12" t="s">
        <v>367</v>
      </c>
      <c r="C238" s="12" t="s">
        <v>240</v>
      </c>
      <c r="D238" s="44" t="s">
        <v>12</v>
      </c>
      <c r="E238" s="45"/>
      <c r="F238" s="22">
        <f>SUM(F239:F252)-F243-F244</f>
        <v>20857201</v>
      </c>
      <c r="G238" s="22">
        <f t="shared" ref="G238:J238" si="8">SUM(G239:G252)-G243-G244</f>
        <v>46443851</v>
      </c>
      <c r="H238" s="22">
        <f t="shared" si="8"/>
        <v>60100667</v>
      </c>
      <c r="I238" s="22">
        <f t="shared" si="8"/>
        <v>0</v>
      </c>
      <c r="J238" s="22">
        <f t="shared" si="8"/>
        <v>60100667</v>
      </c>
      <c r="K238" s="22"/>
    </row>
    <row r="239" spans="1:11" x14ac:dyDescent="0.35">
      <c r="A239" s="16"/>
      <c r="B239" s="17"/>
      <c r="C239" s="18" t="s">
        <v>97</v>
      </c>
      <c r="D239" s="19" t="s">
        <v>241</v>
      </c>
      <c r="E239" s="18" t="s">
        <v>242</v>
      </c>
      <c r="F239" s="20">
        <v>660</v>
      </c>
      <c r="G239" s="20">
        <v>840</v>
      </c>
      <c r="H239" s="20">
        <v>1040</v>
      </c>
      <c r="I239" s="20">
        <v>0</v>
      </c>
      <c r="J239" s="20">
        <v>1040</v>
      </c>
      <c r="K239" s="21"/>
    </row>
    <row r="240" spans="1:11" x14ac:dyDescent="0.35">
      <c r="A240" s="16"/>
      <c r="B240" s="17"/>
      <c r="C240" s="18" t="s">
        <v>27</v>
      </c>
      <c r="D240" s="19" t="s">
        <v>243</v>
      </c>
      <c r="E240" s="18" t="s">
        <v>244</v>
      </c>
      <c r="F240" s="20">
        <v>11976</v>
      </c>
      <c r="G240" s="20">
        <v>25656</v>
      </c>
      <c r="H240" s="20">
        <v>25656</v>
      </c>
      <c r="I240" s="20">
        <v>0</v>
      </c>
      <c r="J240" s="20">
        <v>25656</v>
      </c>
      <c r="K240" s="21"/>
    </row>
    <row r="241" spans="1:15" x14ac:dyDescent="0.35">
      <c r="A241" s="16"/>
      <c r="B241" s="17"/>
      <c r="C241" s="18" t="s">
        <v>15</v>
      </c>
      <c r="D241" s="19"/>
      <c r="E241" s="18"/>
      <c r="F241" s="28"/>
      <c r="G241" s="28"/>
      <c r="H241" s="28"/>
      <c r="I241" s="28"/>
      <c r="J241" s="28"/>
      <c r="K241" s="21"/>
    </row>
    <row r="242" spans="1:15" x14ac:dyDescent="0.35">
      <c r="A242" s="16"/>
      <c r="B242" s="17"/>
      <c r="C242" s="18"/>
      <c r="D242" s="19" t="s">
        <v>31</v>
      </c>
      <c r="E242" s="18" t="s">
        <v>313</v>
      </c>
      <c r="F242" s="20">
        <v>255210</v>
      </c>
      <c r="G242" s="20">
        <v>0</v>
      </c>
      <c r="H242" s="20">
        <v>0</v>
      </c>
      <c r="I242" s="20">
        <v>0</v>
      </c>
      <c r="J242" s="20">
        <v>0</v>
      </c>
      <c r="K242" s="21">
        <v>2023</v>
      </c>
    </row>
    <row r="243" spans="1:15" x14ac:dyDescent="0.35">
      <c r="A243" s="16"/>
      <c r="B243" s="17"/>
      <c r="C243" s="18"/>
      <c r="D243" s="19" t="s">
        <v>116</v>
      </c>
      <c r="E243" s="18" t="s">
        <v>314</v>
      </c>
      <c r="F243" s="20">
        <v>255210</v>
      </c>
      <c r="G243" s="20">
        <v>0</v>
      </c>
      <c r="H243" s="20">
        <v>0</v>
      </c>
      <c r="I243" s="20">
        <v>0</v>
      </c>
      <c r="J243" s="20">
        <v>0</v>
      </c>
      <c r="K243" s="21">
        <v>2023</v>
      </c>
    </row>
    <row r="244" spans="1:15" x14ac:dyDescent="0.35">
      <c r="A244" s="16"/>
      <c r="B244" s="17"/>
      <c r="C244" s="18"/>
      <c r="D244" s="19" t="s">
        <v>123</v>
      </c>
      <c r="E244" s="18" t="s">
        <v>315</v>
      </c>
      <c r="F244" s="20">
        <v>2304402</v>
      </c>
      <c r="G244" s="20">
        <v>13992690</v>
      </c>
      <c r="H244" s="20">
        <v>22247177</v>
      </c>
      <c r="I244" s="20">
        <v>0</v>
      </c>
      <c r="J244" s="20">
        <v>22247177</v>
      </c>
      <c r="K244" s="21"/>
    </row>
    <row r="245" spans="1:15" x14ac:dyDescent="0.35">
      <c r="A245" s="16"/>
      <c r="B245" s="17"/>
      <c r="C245" s="18"/>
      <c r="D245" s="19" t="s">
        <v>60</v>
      </c>
      <c r="E245" s="18" t="s">
        <v>245</v>
      </c>
      <c r="F245" s="20">
        <v>731094</v>
      </c>
      <c r="G245" s="20">
        <v>5546516</v>
      </c>
      <c r="H245" s="20">
        <v>8626367</v>
      </c>
      <c r="I245" s="20">
        <v>0</v>
      </c>
      <c r="J245" s="20">
        <v>8626367</v>
      </c>
      <c r="K245" s="21"/>
    </row>
    <row r="246" spans="1:15" x14ac:dyDescent="0.35">
      <c r="A246" s="16"/>
      <c r="B246" s="17"/>
      <c r="C246" s="18"/>
      <c r="D246" s="19" t="s">
        <v>246</v>
      </c>
      <c r="E246" s="18" t="s">
        <v>247</v>
      </c>
      <c r="F246" s="20">
        <v>91422</v>
      </c>
      <c r="G246" s="20">
        <v>162654</v>
      </c>
      <c r="H246" s="20">
        <v>203930</v>
      </c>
      <c r="I246" s="20">
        <v>0</v>
      </c>
      <c r="J246" s="20">
        <v>203930</v>
      </c>
      <c r="K246" s="21"/>
    </row>
    <row r="247" spans="1:15" x14ac:dyDescent="0.35">
      <c r="A247" s="16"/>
      <c r="B247" s="17"/>
      <c r="C247" s="18"/>
      <c r="D247" s="19" t="s">
        <v>248</v>
      </c>
      <c r="E247" s="18" t="s">
        <v>249</v>
      </c>
      <c r="F247" s="20">
        <v>40913</v>
      </c>
      <c r="G247" s="20">
        <v>70574</v>
      </c>
      <c r="H247" s="20">
        <v>91137</v>
      </c>
      <c r="I247" s="20">
        <v>0</v>
      </c>
      <c r="J247" s="20">
        <v>91137</v>
      </c>
      <c r="K247" s="21"/>
    </row>
    <row r="248" spans="1:15" x14ac:dyDescent="0.35">
      <c r="A248" s="16"/>
      <c r="B248" s="17"/>
      <c r="C248" s="18"/>
      <c r="D248" s="19" t="s">
        <v>90</v>
      </c>
      <c r="E248" s="18" t="s">
        <v>89</v>
      </c>
      <c r="F248" s="20">
        <v>1440973</v>
      </c>
      <c r="G248" s="20">
        <v>8212946</v>
      </c>
      <c r="H248" s="20">
        <v>13325743</v>
      </c>
      <c r="I248" s="20">
        <v>0</v>
      </c>
      <c r="J248" s="20">
        <v>13325743</v>
      </c>
      <c r="K248" s="21"/>
    </row>
    <row r="249" spans="1:15" x14ac:dyDescent="0.35">
      <c r="A249" s="16"/>
      <c r="B249" s="17"/>
      <c r="C249" s="18"/>
      <c r="D249" s="19" t="s">
        <v>95</v>
      </c>
      <c r="E249" s="18" t="s">
        <v>94</v>
      </c>
      <c r="F249" s="20">
        <v>11878001</v>
      </c>
      <c r="G249" s="20">
        <v>19342452</v>
      </c>
      <c r="H249" s="20">
        <v>20856108</v>
      </c>
      <c r="I249" s="20">
        <v>0</v>
      </c>
      <c r="J249" s="20">
        <v>20856108</v>
      </c>
      <c r="K249" s="21"/>
    </row>
    <row r="250" spans="1:15" x14ac:dyDescent="0.35">
      <c r="A250" s="16"/>
      <c r="B250" s="17"/>
      <c r="C250" s="18"/>
      <c r="D250" s="19" t="s">
        <v>102</v>
      </c>
      <c r="E250" s="18" t="s">
        <v>100</v>
      </c>
      <c r="F250" s="20">
        <v>102024</v>
      </c>
      <c r="G250" s="20">
        <v>190493</v>
      </c>
      <c r="H250" s="20">
        <v>244425</v>
      </c>
      <c r="I250" s="20">
        <v>0</v>
      </c>
      <c r="J250" s="20">
        <v>244425</v>
      </c>
      <c r="K250" s="21"/>
    </row>
    <row r="251" spans="1:15" x14ac:dyDescent="0.35">
      <c r="A251" s="16"/>
      <c r="B251" s="17"/>
      <c r="C251" s="18"/>
      <c r="D251" s="19" t="s">
        <v>185</v>
      </c>
      <c r="E251" s="18" t="s">
        <v>250</v>
      </c>
      <c r="F251" s="20">
        <v>6248175</v>
      </c>
      <c r="G251" s="20">
        <v>12834967</v>
      </c>
      <c r="H251" s="20">
        <v>16669508</v>
      </c>
      <c r="I251" s="20">
        <v>0</v>
      </c>
      <c r="J251" s="20">
        <v>16669508</v>
      </c>
      <c r="K251" s="21"/>
    </row>
    <row r="252" spans="1:15" x14ac:dyDescent="0.35">
      <c r="A252" s="16"/>
      <c r="B252" s="17"/>
      <c r="C252" s="18"/>
      <c r="D252" s="19" t="s">
        <v>251</v>
      </c>
      <c r="E252" s="18" t="s">
        <v>252</v>
      </c>
      <c r="F252" s="20">
        <v>56753</v>
      </c>
      <c r="G252" s="20">
        <v>56753</v>
      </c>
      <c r="H252" s="20">
        <v>56753</v>
      </c>
      <c r="I252" s="20">
        <v>0</v>
      </c>
      <c r="J252" s="20">
        <v>56753</v>
      </c>
      <c r="K252" s="21"/>
    </row>
    <row r="253" spans="1:15" x14ac:dyDescent="0.35">
      <c r="A253" s="12">
        <v>35</v>
      </c>
      <c r="B253" s="12" t="s">
        <v>131</v>
      </c>
      <c r="C253" s="12" t="s">
        <v>253</v>
      </c>
      <c r="D253" s="44" t="s">
        <v>12</v>
      </c>
      <c r="E253" s="45"/>
      <c r="F253" s="22">
        <f>(F255-F256)+F257+F258</f>
        <v>7170569</v>
      </c>
      <c r="G253" s="22">
        <f t="shared" ref="G253:H253" si="9">(G255-G256)+G257+G258</f>
        <v>9802482</v>
      </c>
      <c r="H253" s="22">
        <f t="shared" si="9"/>
        <v>10282982</v>
      </c>
      <c r="I253" s="22">
        <v>0</v>
      </c>
      <c r="J253" s="22">
        <v>10282982</v>
      </c>
      <c r="K253" s="23"/>
    </row>
    <row r="254" spans="1:15" x14ac:dyDescent="0.35">
      <c r="A254" s="16"/>
      <c r="B254" s="17"/>
      <c r="C254" s="18" t="s">
        <v>15</v>
      </c>
      <c r="D254" s="19"/>
      <c r="E254" s="18"/>
      <c r="F254" s="28"/>
      <c r="G254" s="28"/>
      <c r="H254" s="28"/>
      <c r="I254" s="28"/>
      <c r="J254" s="28"/>
      <c r="K254" s="21"/>
      <c r="M254" s="35"/>
      <c r="N254" s="35"/>
      <c r="O254" s="35"/>
    </row>
    <row r="255" spans="1:15" ht="20.25" customHeight="1" x14ac:dyDescent="0.35">
      <c r="A255" s="16"/>
      <c r="B255" s="17"/>
      <c r="C255" s="18"/>
      <c r="D255" s="19" t="s">
        <v>90</v>
      </c>
      <c r="E255" s="18" t="s">
        <v>89</v>
      </c>
      <c r="F255" s="20">
        <v>8505620</v>
      </c>
      <c r="G255" s="20">
        <v>11879357</v>
      </c>
      <c r="H255" s="20">
        <v>12463645</v>
      </c>
      <c r="I255" s="20">
        <v>0</v>
      </c>
      <c r="J255" s="20">
        <v>12463645</v>
      </c>
      <c r="K255" s="21"/>
    </row>
    <row r="256" spans="1:15" ht="20.25" customHeight="1" x14ac:dyDescent="0.35">
      <c r="A256" s="16"/>
      <c r="B256" s="17"/>
      <c r="C256" s="18"/>
      <c r="D256" s="19"/>
      <c r="E256" s="36" t="s">
        <v>320</v>
      </c>
      <c r="F256" s="37">
        <v>1510867</v>
      </c>
      <c r="G256" s="37">
        <v>2110149</v>
      </c>
      <c r="H256" s="37">
        <v>2213937</v>
      </c>
      <c r="I256" s="37"/>
      <c r="J256" s="37">
        <v>2213937</v>
      </c>
      <c r="K256" s="38"/>
    </row>
    <row r="257" spans="1:11" x14ac:dyDescent="0.35">
      <c r="A257" s="16"/>
      <c r="B257" s="17"/>
      <c r="C257" s="18"/>
      <c r="D257" s="19" t="s">
        <v>31</v>
      </c>
      <c r="E257" s="18" t="s">
        <v>145</v>
      </c>
      <c r="F257" s="20">
        <v>35816</v>
      </c>
      <c r="G257" s="20">
        <v>33274</v>
      </c>
      <c r="H257" s="20">
        <v>33274</v>
      </c>
      <c r="I257" s="20">
        <v>0</v>
      </c>
      <c r="J257" s="20">
        <v>33274</v>
      </c>
      <c r="K257" s="21"/>
    </row>
    <row r="258" spans="1:11" ht="21" x14ac:dyDescent="0.35">
      <c r="A258" s="16"/>
      <c r="B258" s="17"/>
      <c r="C258" s="18" t="s">
        <v>54</v>
      </c>
      <c r="D258" s="19" t="s">
        <v>146</v>
      </c>
      <c r="E258" s="18" t="s">
        <v>147</v>
      </c>
      <c r="F258" s="20">
        <v>140000</v>
      </c>
      <c r="G258" s="20">
        <v>0</v>
      </c>
      <c r="H258" s="20">
        <v>0</v>
      </c>
      <c r="I258" s="20">
        <v>0</v>
      </c>
      <c r="J258" s="20">
        <v>0</v>
      </c>
      <c r="K258" s="21">
        <v>2023</v>
      </c>
    </row>
    <row r="259" spans="1:11" ht="30.65" customHeight="1" x14ac:dyDescent="0.35">
      <c r="A259" s="12">
        <v>36</v>
      </c>
      <c r="B259" s="12" t="s">
        <v>254</v>
      </c>
      <c r="C259" s="24" t="s">
        <v>144</v>
      </c>
      <c r="D259" s="44" t="s">
        <v>12</v>
      </c>
      <c r="E259" s="45"/>
      <c r="F259" s="22">
        <f>F261+F262+F263-F262</f>
        <v>345976</v>
      </c>
      <c r="G259" s="22">
        <f t="shared" ref="G259:J259" si="10">G261+G262+G263-G262</f>
        <v>242806</v>
      </c>
      <c r="H259" s="22">
        <f t="shared" si="10"/>
        <v>242806</v>
      </c>
      <c r="I259" s="22">
        <f t="shared" si="10"/>
        <v>0</v>
      </c>
      <c r="J259" s="22">
        <f t="shared" si="10"/>
        <v>242806</v>
      </c>
      <c r="K259" s="23"/>
    </row>
    <row r="260" spans="1:11" x14ac:dyDescent="0.35">
      <c r="A260" s="16"/>
      <c r="B260" s="17"/>
      <c r="C260" s="18" t="s">
        <v>15</v>
      </c>
      <c r="D260" s="19"/>
      <c r="E260" s="18"/>
      <c r="F260" s="28"/>
      <c r="G260" s="28"/>
      <c r="H260" s="28"/>
      <c r="I260" s="28"/>
      <c r="J260" s="28"/>
      <c r="K260" s="21"/>
    </row>
    <row r="261" spans="1:11" x14ac:dyDescent="0.35">
      <c r="A261" s="16"/>
      <c r="B261" s="17"/>
      <c r="C261" s="18"/>
      <c r="D261" s="19" t="s">
        <v>31</v>
      </c>
      <c r="E261" s="18" t="s">
        <v>145</v>
      </c>
      <c r="F261" s="20">
        <v>265041</v>
      </c>
      <c r="G261" s="20">
        <v>161871</v>
      </c>
      <c r="H261" s="20">
        <v>161871</v>
      </c>
      <c r="I261" s="20">
        <v>0</v>
      </c>
      <c r="J261" s="20">
        <v>161871</v>
      </c>
      <c r="K261" s="21"/>
    </row>
    <row r="262" spans="1:11" x14ac:dyDescent="0.35">
      <c r="A262" s="16"/>
      <c r="B262" s="17"/>
      <c r="C262" s="18"/>
      <c r="D262" s="19" t="s">
        <v>116</v>
      </c>
      <c r="E262" s="18" t="s">
        <v>314</v>
      </c>
      <c r="F262" s="20">
        <v>265041</v>
      </c>
      <c r="G262" s="20">
        <v>161871</v>
      </c>
      <c r="H262" s="20">
        <v>161871</v>
      </c>
      <c r="I262" s="20">
        <v>0</v>
      </c>
      <c r="J262" s="20">
        <v>161871</v>
      </c>
      <c r="K262" s="21"/>
    </row>
    <row r="263" spans="1:11" ht="21" x14ac:dyDescent="0.35">
      <c r="A263" s="16"/>
      <c r="B263" s="17"/>
      <c r="C263" s="18" t="s">
        <v>54</v>
      </c>
      <c r="D263" s="19" t="s">
        <v>146</v>
      </c>
      <c r="E263" s="18" t="s">
        <v>147</v>
      </c>
      <c r="F263" s="20">
        <v>80935</v>
      </c>
      <c r="G263" s="20">
        <v>80935</v>
      </c>
      <c r="H263" s="20">
        <v>80935</v>
      </c>
      <c r="I263" s="20">
        <v>0</v>
      </c>
      <c r="J263" s="20">
        <v>80935</v>
      </c>
      <c r="K263" s="21"/>
    </row>
    <row r="264" spans="1:11" ht="21" x14ac:dyDescent="0.35">
      <c r="A264" s="12">
        <v>37</v>
      </c>
      <c r="B264" s="12" t="s">
        <v>354</v>
      </c>
      <c r="C264" s="39" t="s">
        <v>355</v>
      </c>
      <c r="D264" s="44" t="s">
        <v>12</v>
      </c>
      <c r="E264" s="45"/>
      <c r="F264" s="22">
        <f>F265+F266</f>
        <v>276400</v>
      </c>
      <c r="G264" s="22">
        <f t="shared" ref="G264:J264" si="11">G265+G266</f>
        <v>379147</v>
      </c>
      <c r="H264" s="22">
        <f t="shared" si="11"/>
        <v>89715</v>
      </c>
      <c r="I264" s="22">
        <f t="shared" si="11"/>
        <v>0</v>
      </c>
      <c r="J264" s="22">
        <f t="shared" si="11"/>
        <v>89715</v>
      </c>
      <c r="K264" s="40"/>
    </row>
    <row r="265" spans="1:11" x14ac:dyDescent="0.35">
      <c r="A265" s="16"/>
      <c r="B265" s="29"/>
      <c r="C265" s="18" t="s">
        <v>17</v>
      </c>
      <c r="D265" s="19" t="s">
        <v>358</v>
      </c>
      <c r="E265" s="25" t="s">
        <v>184</v>
      </c>
      <c r="F265" s="20">
        <v>95046</v>
      </c>
      <c r="G265" s="20">
        <v>9505</v>
      </c>
      <c r="H265" s="20">
        <v>9505</v>
      </c>
      <c r="I265" s="20">
        <v>0</v>
      </c>
      <c r="J265" s="20">
        <v>9505</v>
      </c>
      <c r="K265" s="21"/>
    </row>
    <row r="266" spans="1:11" x14ac:dyDescent="0.35">
      <c r="A266" s="16"/>
      <c r="B266" s="17"/>
      <c r="C266" s="18" t="s">
        <v>19</v>
      </c>
      <c r="D266" s="19" t="s">
        <v>357</v>
      </c>
      <c r="E266" s="25" t="s">
        <v>356</v>
      </c>
      <c r="F266" s="20">
        <v>181354</v>
      </c>
      <c r="G266" s="20">
        <v>369642</v>
      </c>
      <c r="H266" s="20">
        <v>80210</v>
      </c>
      <c r="I266" s="20">
        <v>0</v>
      </c>
      <c r="J266" s="20">
        <v>80210</v>
      </c>
      <c r="K266" s="21"/>
    </row>
    <row r="267" spans="1:11" ht="21" x14ac:dyDescent="0.35">
      <c r="A267" s="12">
        <v>38</v>
      </c>
      <c r="B267" s="12" t="s">
        <v>290</v>
      </c>
      <c r="C267" s="24" t="s">
        <v>291</v>
      </c>
      <c r="D267" s="44" t="s">
        <v>12</v>
      </c>
      <c r="E267" s="45"/>
      <c r="F267" s="22">
        <f>SUM(F268+F270+F271+F272)</f>
        <v>810051</v>
      </c>
      <c r="G267" s="22">
        <f t="shared" ref="G267:J267" si="12">SUM(G268+G270+G271+G272)</f>
        <v>671737</v>
      </c>
      <c r="H267" s="22">
        <f t="shared" si="12"/>
        <v>621809</v>
      </c>
      <c r="I267" s="22">
        <f t="shared" si="12"/>
        <v>0</v>
      </c>
      <c r="J267" s="22">
        <f t="shared" si="12"/>
        <v>621809</v>
      </c>
      <c r="K267" s="23"/>
    </row>
    <row r="268" spans="1:11" x14ac:dyDescent="0.35">
      <c r="A268" s="16"/>
      <c r="B268" s="17"/>
      <c r="C268" s="18" t="s">
        <v>16</v>
      </c>
      <c r="D268" s="19" t="s">
        <v>81</v>
      </c>
      <c r="E268" s="18" t="s">
        <v>292</v>
      </c>
      <c r="F268" s="20">
        <v>690487</v>
      </c>
      <c r="G268" s="20">
        <v>552173</v>
      </c>
      <c r="H268" s="20">
        <v>552173</v>
      </c>
      <c r="I268" s="20"/>
      <c r="J268" s="20">
        <v>552173</v>
      </c>
      <c r="K268" s="21"/>
    </row>
    <row r="269" spans="1:11" x14ac:dyDescent="0.35">
      <c r="A269" s="16"/>
      <c r="B269" s="17"/>
      <c r="C269" s="18" t="s">
        <v>307</v>
      </c>
      <c r="D269" s="19"/>
      <c r="E269" s="18"/>
      <c r="F269" s="28"/>
      <c r="G269" s="28"/>
      <c r="H269" s="28"/>
      <c r="I269" s="28"/>
      <c r="J269" s="28"/>
      <c r="K269" s="21"/>
    </row>
    <row r="270" spans="1:11" x14ac:dyDescent="0.35">
      <c r="A270" s="16"/>
      <c r="B270" s="17"/>
      <c r="C270" s="18"/>
      <c r="D270" s="19" t="s">
        <v>295</v>
      </c>
      <c r="E270" s="18" t="s">
        <v>296</v>
      </c>
      <c r="F270" s="20">
        <v>49928</v>
      </c>
      <c r="G270" s="20">
        <v>49928</v>
      </c>
      <c r="H270" s="20">
        <v>0</v>
      </c>
      <c r="I270" s="20">
        <v>0</v>
      </c>
      <c r="J270" s="20">
        <v>0</v>
      </c>
      <c r="K270" s="21">
        <v>2024</v>
      </c>
    </row>
    <row r="271" spans="1:11" x14ac:dyDescent="0.35">
      <c r="A271" s="16"/>
      <c r="B271" s="17"/>
      <c r="C271" s="18"/>
      <c r="D271" s="19" t="s">
        <v>293</v>
      </c>
      <c r="E271" s="18" t="s">
        <v>294</v>
      </c>
      <c r="F271" s="20">
        <v>32988</v>
      </c>
      <c r="G271" s="20">
        <v>32988</v>
      </c>
      <c r="H271" s="20">
        <v>32988</v>
      </c>
      <c r="I271" s="20">
        <v>0</v>
      </c>
      <c r="J271" s="20">
        <v>32988</v>
      </c>
      <c r="K271" s="21"/>
    </row>
    <row r="272" spans="1:11" x14ac:dyDescent="0.35">
      <c r="A272" s="16"/>
      <c r="B272" s="17"/>
      <c r="C272" s="18"/>
      <c r="D272" s="19" t="s">
        <v>148</v>
      </c>
      <c r="E272" s="18" t="s">
        <v>149</v>
      </c>
      <c r="F272" s="20">
        <v>36648</v>
      </c>
      <c r="G272" s="20">
        <v>36648</v>
      </c>
      <c r="H272" s="20">
        <v>36648</v>
      </c>
      <c r="I272" s="20">
        <v>0</v>
      </c>
      <c r="J272" s="20">
        <v>36648</v>
      </c>
      <c r="K272" s="21"/>
    </row>
    <row r="273" spans="1:11" x14ac:dyDescent="0.35">
      <c r="A273" s="12">
        <v>39</v>
      </c>
      <c r="B273" s="12" t="s">
        <v>255</v>
      </c>
      <c r="C273" s="12" t="s">
        <v>256</v>
      </c>
      <c r="D273" s="44" t="s">
        <v>12</v>
      </c>
      <c r="E273" s="45"/>
      <c r="F273" s="22">
        <v>1480308</v>
      </c>
      <c r="G273" s="22">
        <v>1602878</v>
      </c>
      <c r="H273" s="22">
        <v>1899178</v>
      </c>
      <c r="I273" s="22">
        <v>400000</v>
      </c>
      <c r="J273" s="22">
        <v>1011878</v>
      </c>
      <c r="K273" s="23"/>
    </row>
    <row r="274" spans="1:11" x14ac:dyDescent="0.35">
      <c r="A274" s="16"/>
      <c r="B274" s="17"/>
      <c r="C274" s="18" t="s">
        <v>19</v>
      </c>
      <c r="D274" s="19"/>
      <c r="E274" s="18"/>
      <c r="F274" s="28"/>
      <c r="G274" s="28"/>
      <c r="H274" s="28"/>
      <c r="I274" s="28"/>
      <c r="J274" s="28"/>
      <c r="K274" s="21"/>
    </row>
    <row r="275" spans="1:11" x14ac:dyDescent="0.35">
      <c r="A275" s="16"/>
      <c r="B275" s="17"/>
      <c r="C275" s="18"/>
      <c r="D275" s="19" t="s">
        <v>7</v>
      </c>
      <c r="E275" s="18" t="s">
        <v>257</v>
      </c>
      <c r="F275" s="20">
        <v>701299</v>
      </c>
      <c r="G275" s="20">
        <v>688116</v>
      </c>
      <c r="H275" s="20">
        <v>784316</v>
      </c>
      <c r="I275" s="20">
        <v>0</v>
      </c>
      <c r="J275" s="20">
        <v>209316</v>
      </c>
      <c r="K275" s="21"/>
    </row>
    <row r="276" spans="1:11" x14ac:dyDescent="0.35">
      <c r="A276" s="16"/>
      <c r="B276" s="17"/>
      <c r="C276" s="18"/>
      <c r="D276" s="19" t="s">
        <v>258</v>
      </c>
      <c r="E276" s="18" t="s">
        <v>259</v>
      </c>
      <c r="F276" s="20">
        <v>185744</v>
      </c>
      <c r="G276" s="20">
        <v>171197</v>
      </c>
      <c r="H276" s="20">
        <v>171197</v>
      </c>
      <c r="I276" s="20">
        <v>0</v>
      </c>
      <c r="J276" s="20">
        <v>171197</v>
      </c>
      <c r="K276" s="21"/>
    </row>
    <row r="277" spans="1:11" x14ac:dyDescent="0.35">
      <c r="A277" s="16"/>
      <c r="B277" s="17"/>
      <c r="C277" s="18"/>
      <c r="D277" s="19" t="s">
        <v>152</v>
      </c>
      <c r="E277" s="18" t="s">
        <v>153</v>
      </c>
      <c r="F277" s="20">
        <v>143265</v>
      </c>
      <c r="G277" s="20">
        <v>143565</v>
      </c>
      <c r="H277" s="20">
        <v>143665</v>
      </c>
      <c r="I277" s="20">
        <v>0</v>
      </c>
      <c r="J277" s="20">
        <v>131365</v>
      </c>
      <c r="K277" s="21"/>
    </row>
    <row r="278" spans="1:11" x14ac:dyDescent="0.35">
      <c r="A278" s="16"/>
      <c r="B278" s="17"/>
      <c r="C278" s="18" t="s">
        <v>303</v>
      </c>
      <c r="D278" s="19" t="s">
        <v>6</v>
      </c>
      <c r="E278" s="18" t="s">
        <v>122</v>
      </c>
      <c r="F278" s="20">
        <v>450000</v>
      </c>
      <c r="G278" s="20">
        <v>600000</v>
      </c>
      <c r="H278" s="20">
        <v>800000</v>
      </c>
      <c r="I278" s="20">
        <v>400000</v>
      </c>
      <c r="J278" s="20">
        <v>500000</v>
      </c>
      <c r="K278" s="21">
        <v>2027</v>
      </c>
    </row>
    <row r="279" spans="1:11" x14ac:dyDescent="0.35">
      <c r="A279" s="12">
        <v>40</v>
      </c>
      <c r="B279" s="12" t="s">
        <v>26</v>
      </c>
      <c r="C279" s="24" t="s">
        <v>260</v>
      </c>
      <c r="D279" s="44" t="s">
        <v>12</v>
      </c>
      <c r="E279" s="45"/>
      <c r="F279" s="22">
        <v>12764005</v>
      </c>
      <c r="G279" s="22">
        <v>12764005</v>
      </c>
      <c r="H279" s="22">
        <v>12764005</v>
      </c>
      <c r="I279" s="22">
        <v>0</v>
      </c>
      <c r="J279" s="22">
        <v>12764005</v>
      </c>
      <c r="K279" s="23"/>
    </row>
    <row r="280" spans="1:11" x14ac:dyDescent="0.35">
      <c r="A280" s="16"/>
      <c r="B280" s="17"/>
      <c r="C280" s="18" t="s">
        <v>97</v>
      </c>
      <c r="D280" s="19" t="s">
        <v>261</v>
      </c>
      <c r="E280" s="18" t="s">
        <v>262</v>
      </c>
      <c r="F280" s="20">
        <v>213972</v>
      </c>
      <c r="G280" s="20">
        <v>213972</v>
      </c>
      <c r="H280" s="20">
        <v>213972</v>
      </c>
      <c r="I280" s="20">
        <v>0</v>
      </c>
      <c r="J280" s="20">
        <v>213972</v>
      </c>
      <c r="K280" s="21"/>
    </row>
    <row r="281" spans="1:11" x14ac:dyDescent="0.35">
      <c r="A281" s="16"/>
      <c r="B281" s="17"/>
      <c r="C281" s="18" t="s">
        <v>13</v>
      </c>
      <c r="D281" s="19" t="s">
        <v>263</v>
      </c>
      <c r="E281" s="18" t="s">
        <v>264</v>
      </c>
      <c r="F281" s="20">
        <v>34780</v>
      </c>
      <c r="G281" s="20">
        <v>34780</v>
      </c>
      <c r="H281" s="20">
        <v>34780</v>
      </c>
      <c r="I281" s="20">
        <v>0</v>
      </c>
      <c r="J281" s="20">
        <v>34780</v>
      </c>
      <c r="K281" s="21"/>
    </row>
    <row r="282" spans="1:11" x14ac:dyDescent="0.35">
      <c r="A282" s="16"/>
      <c r="B282" s="17"/>
      <c r="C282" s="18" t="s">
        <v>307</v>
      </c>
      <c r="D282" s="19" t="s">
        <v>265</v>
      </c>
      <c r="E282" s="18" t="s">
        <v>266</v>
      </c>
      <c r="F282" s="20">
        <v>333510</v>
      </c>
      <c r="G282" s="20">
        <v>333510</v>
      </c>
      <c r="H282" s="20">
        <v>333510</v>
      </c>
      <c r="I282" s="20">
        <v>0</v>
      </c>
      <c r="J282" s="20">
        <v>333510</v>
      </c>
      <c r="K282" s="21"/>
    </row>
    <row r="283" spans="1:11" x14ac:dyDescent="0.35">
      <c r="A283" s="16"/>
      <c r="B283" s="17"/>
      <c r="C283" s="18" t="s">
        <v>27</v>
      </c>
      <c r="D283" s="19"/>
      <c r="E283" s="18"/>
      <c r="F283" s="28"/>
      <c r="G283" s="28"/>
      <c r="H283" s="28"/>
      <c r="I283" s="28"/>
      <c r="J283" s="28"/>
      <c r="K283" s="21"/>
    </row>
    <row r="284" spans="1:11" x14ac:dyDescent="0.35">
      <c r="A284" s="16"/>
      <c r="B284" s="17"/>
      <c r="C284" s="18"/>
      <c r="D284" s="19" t="s">
        <v>267</v>
      </c>
      <c r="E284" s="18" t="s">
        <v>268</v>
      </c>
      <c r="F284" s="20">
        <v>8157</v>
      </c>
      <c r="G284" s="20">
        <v>8157</v>
      </c>
      <c r="H284" s="20">
        <v>8157</v>
      </c>
      <c r="I284" s="20">
        <v>0</v>
      </c>
      <c r="J284" s="20">
        <v>8157</v>
      </c>
      <c r="K284" s="21"/>
    </row>
    <row r="285" spans="1:11" x14ac:dyDescent="0.35">
      <c r="A285" s="16"/>
      <c r="B285" s="17"/>
      <c r="C285" s="18"/>
      <c r="D285" s="19" t="s">
        <v>243</v>
      </c>
      <c r="E285" s="18" t="s">
        <v>244</v>
      </c>
      <c r="F285" s="20">
        <v>3749091</v>
      </c>
      <c r="G285" s="20">
        <v>3749091</v>
      </c>
      <c r="H285" s="20">
        <v>3749091</v>
      </c>
      <c r="I285" s="20">
        <v>0</v>
      </c>
      <c r="J285" s="20">
        <v>3749091</v>
      </c>
      <c r="K285" s="21"/>
    </row>
    <row r="286" spans="1:11" x14ac:dyDescent="0.35">
      <c r="A286" s="16"/>
      <c r="B286" s="17"/>
      <c r="C286" s="18"/>
      <c r="D286" s="19" t="s">
        <v>81</v>
      </c>
      <c r="E286" s="18" t="s">
        <v>80</v>
      </c>
      <c r="F286" s="20">
        <v>2550336</v>
      </c>
      <c r="G286" s="20">
        <v>2550336</v>
      </c>
      <c r="H286" s="20">
        <v>2550336</v>
      </c>
      <c r="I286" s="20">
        <v>0</v>
      </c>
      <c r="J286" s="20">
        <v>2550336</v>
      </c>
      <c r="K286" s="21"/>
    </row>
    <row r="287" spans="1:11" x14ac:dyDescent="0.35">
      <c r="A287" s="16"/>
      <c r="B287" s="17"/>
      <c r="C287" s="18"/>
      <c r="D287" s="19" t="s">
        <v>154</v>
      </c>
      <c r="E287" s="18" t="s">
        <v>155</v>
      </c>
      <c r="F287" s="20">
        <v>5078925</v>
      </c>
      <c r="G287" s="20">
        <v>5078925</v>
      </c>
      <c r="H287" s="20">
        <v>5078925</v>
      </c>
      <c r="I287" s="20">
        <v>0</v>
      </c>
      <c r="J287" s="20">
        <v>5078925</v>
      </c>
      <c r="K287" s="21"/>
    </row>
    <row r="288" spans="1:11" x14ac:dyDescent="0.35">
      <c r="A288" s="16"/>
      <c r="B288" s="17"/>
      <c r="C288" s="18"/>
      <c r="D288" s="19" t="s">
        <v>269</v>
      </c>
      <c r="E288" s="18" t="s">
        <v>270</v>
      </c>
      <c r="F288" s="20">
        <v>9009</v>
      </c>
      <c r="G288" s="20">
        <v>9009</v>
      </c>
      <c r="H288" s="20">
        <v>9009</v>
      </c>
      <c r="I288" s="20">
        <v>0</v>
      </c>
      <c r="J288" s="20">
        <v>9009</v>
      </c>
      <c r="K288" s="21"/>
    </row>
    <row r="289" spans="1:11" x14ac:dyDescent="0.35">
      <c r="A289" s="16"/>
      <c r="B289" s="17"/>
      <c r="C289" s="18"/>
      <c r="D289" s="19" t="s">
        <v>271</v>
      </c>
      <c r="E289" s="18" t="s">
        <v>272</v>
      </c>
      <c r="F289" s="20">
        <v>3708</v>
      </c>
      <c r="G289" s="20">
        <v>3708</v>
      </c>
      <c r="H289" s="20">
        <v>3708</v>
      </c>
      <c r="I289" s="20">
        <v>0</v>
      </c>
      <c r="J289" s="20">
        <v>3708</v>
      </c>
      <c r="K289" s="21"/>
    </row>
    <row r="290" spans="1:11" x14ac:dyDescent="0.35">
      <c r="A290" s="16"/>
      <c r="B290" s="17"/>
      <c r="C290" s="18"/>
      <c r="D290" s="19" t="s">
        <v>273</v>
      </c>
      <c r="E290" s="18" t="s">
        <v>274</v>
      </c>
      <c r="F290" s="20">
        <v>9641</v>
      </c>
      <c r="G290" s="20">
        <v>9641</v>
      </c>
      <c r="H290" s="20">
        <v>9641</v>
      </c>
      <c r="I290" s="20">
        <v>0</v>
      </c>
      <c r="J290" s="20">
        <v>9641</v>
      </c>
      <c r="K290" s="21"/>
    </row>
    <row r="291" spans="1:11" x14ac:dyDescent="0.35">
      <c r="A291" s="16"/>
      <c r="B291" s="17"/>
      <c r="C291" s="18"/>
      <c r="D291" s="19" t="s">
        <v>275</v>
      </c>
      <c r="E291" s="18" t="s">
        <v>276</v>
      </c>
      <c r="F291" s="20">
        <v>201600</v>
      </c>
      <c r="G291" s="20">
        <v>201600</v>
      </c>
      <c r="H291" s="20">
        <v>201600</v>
      </c>
      <c r="I291" s="20">
        <v>0</v>
      </c>
      <c r="J291" s="20">
        <v>201600</v>
      </c>
      <c r="K291" s="21"/>
    </row>
    <row r="292" spans="1:11" x14ac:dyDescent="0.35">
      <c r="A292" s="16"/>
      <c r="B292" s="17"/>
      <c r="C292" s="18"/>
      <c r="D292" s="19" t="s">
        <v>148</v>
      </c>
      <c r="E292" s="18" t="s">
        <v>149</v>
      </c>
      <c r="F292" s="20">
        <v>80458</v>
      </c>
      <c r="G292" s="20">
        <v>80458</v>
      </c>
      <c r="H292" s="20">
        <v>80458</v>
      </c>
      <c r="I292" s="20">
        <v>0</v>
      </c>
      <c r="J292" s="20">
        <v>80458</v>
      </c>
      <c r="K292" s="21"/>
    </row>
    <row r="293" spans="1:11" x14ac:dyDescent="0.35">
      <c r="A293" s="16"/>
      <c r="B293" s="17"/>
      <c r="C293" s="18" t="s">
        <v>54</v>
      </c>
      <c r="D293" s="19" t="s">
        <v>277</v>
      </c>
      <c r="E293" s="18" t="s">
        <v>278</v>
      </c>
      <c r="F293" s="20">
        <v>490818</v>
      </c>
      <c r="G293" s="20">
        <v>490818</v>
      </c>
      <c r="H293" s="20">
        <v>490818</v>
      </c>
      <c r="I293" s="20">
        <v>0</v>
      </c>
      <c r="J293" s="20">
        <v>490818</v>
      </c>
      <c r="K293" s="21"/>
    </row>
    <row r="294" spans="1:11" x14ac:dyDescent="0.35">
      <c r="A294" s="12">
        <v>41</v>
      </c>
      <c r="B294" s="12" t="s">
        <v>39</v>
      </c>
      <c r="C294" s="12" t="s">
        <v>279</v>
      </c>
      <c r="D294" s="44" t="s">
        <v>12</v>
      </c>
      <c r="E294" s="45"/>
      <c r="F294" s="22">
        <v>163000</v>
      </c>
      <c r="G294" s="22">
        <v>163000</v>
      </c>
      <c r="H294" s="22">
        <v>163000</v>
      </c>
      <c r="I294" s="22">
        <v>0</v>
      </c>
      <c r="J294" s="22">
        <v>163000</v>
      </c>
      <c r="K294" s="23"/>
    </row>
    <row r="295" spans="1:11" x14ac:dyDescent="0.35">
      <c r="A295" s="16"/>
      <c r="B295" s="17"/>
      <c r="C295" s="18" t="s">
        <v>305</v>
      </c>
      <c r="D295" s="19" t="s">
        <v>9</v>
      </c>
      <c r="E295" s="18" t="s">
        <v>280</v>
      </c>
      <c r="F295" s="20">
        <v>163000</v>
      </c>
      <c r="G295" s="20">
        <v>163000</v>
      </c>
      <c r="H295" s="20">
        <v>163000</v>
      </c>
      <c r="I295" s="20">
        <v>0</v>
      </c>
      <c r="J295" s="20">
        <v>163000</v>
      </c>
      <c r="K295" s="21"/>
    </row>
    <row r="296" spans="1:11" x14ac:dyDescent="0.35">
      <c r="A296" s="12">
        <v>42</v>
      </c>
      <c r="B296" s="12" t="s">
        <v>132</v>
      </c>
      <c r="C296" s="12" t="s">
        <v>281</v>
      </c>
      <c r="D296" s="44" t="s">
        <v>12</v>
      </c>
      <c r="E296" s="45"/>
      <c r="F296" s="22">
        <v>2000000</v>
      </c>
      <c r="G296" s="22">
        <v>2000000</v>
      </c>
      <c r="H296" s="22">
        <v>2000000</v>
      </c>
      <c r="I296" s="22">
        <v>0</v>
      </c>
      <c r="J296" s="22">
        <v>2000000</v>
      </c>
      <c r="K296" s="23"/>
    </row>
    <row r="297" spans="1:11" x14ac:dyDescent="0.35">
      <c r="A297" s="16"/>
      <c r="B297" s="17"/>
      <c r="C297" s="18" t="s">
        <v>27</v>
      </c>
      <c r="D297" s="19" t="s">
        <v>154</v>
      </c>
      <c r="E297" s="18" t="s">
        <v>155</v>
      </c>
      <c r="F297" s="20">
        <v>2000000</v>
      </c>
      <c r="G297" s="20">
        <v>2000000</v>
      </c>
      <c r="H297" s="20">
        <v>2000000</v>
      </c>
      <c r="I297" s="20">
        <v>0</v>
      </c>
      <c r="J297" s="20">
        <v>2000000</v>
      </c>
      <c r="K297" s="21"/>
    </row>
    <row r="298" spans="1:11" x14ac:dyDescent="0.35">
      <c r="A298" s="12">
        <v>43</v>
      </c>
      <c r="B298" s="12" t="s">
        <v>282</v>
      </c>
      <c r="C298" s="24" t="s">
        <v>157</v>
      </c>
      <c r="D298" s="44" t="s">
        <v>12</v>
      </c>
      <c r="E298" s="45"/>
      <c r="F298" s="22">
        <v>5253192</v>
      </c>
      <c r="G298" s="22">
        <v>4992632</v>
      </c>
      <c r="H298" s="22">
        <v>4952632</v>
      </c>
      <c r="I298" s="22">
        <v>0</v>
      </c>
      <c r="J298" s="22">
        <v>4992632</v>
      </c>
      <c r="K298" s="23"/>
    </row>
    <row r="299" spans="1:11" x14ac:dyDescent="0.35">
      <c r="A299" s="16"/>
      <c r="B299" s="17"/>
      <c r="C299" s="18" t="s">
        <v>310</v>
      </c>
      <c r="D299" s="19" t="s">
        <v>9</v>
      </c>
      <c r="E299" s="18" t="s">
        <v>158</v>
      </c>
      <c r="F299" s="20">
        <v>280000</v>
      </c>
      <c r="G299" s="20">
        <v>280000</v>
      </c>
      <c r="H299" s="20">
        <v>280000</v>
      </c>
      <c r="I299" s="20">
        <v>0</v>
      </c>
      <c r="J299" s="20">
        <v>280000</v>
      </c>
      <c r="K299" s="21"/>
    </row>
    <row r="300" spans="1:11" x14ac:dyDescent="0.35">
      <c r="A300" s="16"/>
      <c r="B300" s="17"/>
      <c r="C300" s="18" t="s">
        <v>27</v>
      </c>
      <c r="D300" s="19" t="s">
        <v>142</v>
      </c>
      <c r="E300" s="18" t="s">
        <v>143</v>
      </c>
      <c r="F300" s="20">
        <v>4963132</v>
      </c>
      <c r="G300" s="20">
        <v>4712632</v>
      </c>
      <c r="H300" s="20">
        <v>4672632</v>
      </c>
      <c r="I300" s="20">
        <v>0</v>
      </c>
      <c r="J300" s="20">
        <v>4712632</v>
      </c>
      <c r="K300" s="21"/>
    </row>
    <row r="301" spans="1:11" x14ac:dyDescent="0.35">
      <c r="A301" s="16"/>
      <c r="B301" s="17"/>
      <c r="C301" s="18" t="s">
        <v>19</v>
      </c>
      <c r="D301" s="19" t="s">
        <v>152</v>
      </c>
      <c r="E301" s="18" t="s">
        <v>153</v>
      </c>
      <c r="F301" s="20">
        <v>10060</v>
      </c>
      <c r="G301" s="20">
        <v>0</v>
      </c>
      <c r="H301" s="20">
        <v>0</v>
      </c>
      <c r="I301" s="20">
        <v>0</v>
      </c>
      <c r="J301" s="20">
        <v>0</v>
      </c>
      <c r="K301" s="21">
        <v>2023</v>
      </c>
    </row>
    <row r="302" spans="1:11" x14ac:dyDescent="0.35">
      <c r="A302" s="12">
        <v>44</v>
      </c>
      <c r="B302" s="12" t="s">
        <v>30</v>
      </c>
      <c r="C302" s="12" t="s">
        <v>159</v>
      </c>
      <c r="D302" s="44" t="s">
        <v>12</v>
      </c>
      <c r="E302" s="45"/>
      <c r="F302" s="22">
        <v>55661896</v>
      </c>
      <c r="G302" s="22">
        <v>116627453</v>
      </c>
      <c r="H302" s="22">
        <v>183203808</v>
      </c>
      <c r="I302" s="22">
        <v>0</v>
      </c>
      <c r="J302" s="22">
        <v>255972609</v>
      </c>
      <c r="K302" s="23"/>
    </row>
    <row r="303" spans="1:11" ht="21" x14ac:dyDescent="0.35">
      <c r="A303" s="16"/>
      <c r="B303" s="17"/>
      <c r="C303" s="18" t="s">
        <v>97</v>
      </c>
      <c r="D303" s="19" t="s">
        <v>28</v>
      </c>
      <c r="E303" s="18" t="s">
        <v>98</v>
      </c>
      <c r="F303" s="20">
        <v>377080</v>
      </c>
      <c r="G303" s="20">
        <v>790904</v>
      </c>
      <c r="H303" s="20">
        <v>1242799</v>
      </c>
      <c r="I303" s="20">
        <v>0</v>
      </c>
      <c r="J303" s="20">
        <v>1736952</v>
      </c>
      <c r="K303" s="21"/>
    </row>
    <row r="304" spans="1:11" x14ac:dyDescent="0.35">
      <c r="A304" s="16"/>
      <c r="B304" s="17"/>
      <c r="C304" s="18" t="s">
        <v>18</v>
      </c>
      <c r="D304" s="19"/>
      <c r="E304" s="18"/>
      <c r="F304" s="28"/>
      <c r="G304" s="28"/>
      <c r="H304" s="28"/>
      <c r="I304" s="28"/>
      <c r="J304" s="28"/>
      <c r="K304" s="21"/>
    </row>
    <row r="305" spans="1:11" x14ac:dyDescent="0.35">
      <c r="A305" s="16"/>
      <c r="B305" s="17"/>
      <c r="C305" s="18"/>
      <c r="D305" s="19" t="s">
        <v>1</v>
      </c>
      <c r="E305" s="18" t="s">
        <v>2</v>
      </c>
      <c r="F305" s="20">
        <v>11896</v>
      </c>
      <c r="G305" s="20">
        <v>24952</v>
      </c>
      <c r="H305" s="20">
        <v>39209</v>
      </c>
      <c r="I305" s="20">
        <v>0</v>
      </c>
      <c r="J305" s="20">
        <v>54799</v>
      </c>
      <c r="K305" s="21"/>
    </row>
    <row r="306" spans="1:11" x14ac:dyDescent="0.35">
      <c r="A306" s="16"/>
      <c r="B306" s="17"/>
      <c r="C306" s="18"/>
      <c r="D306" s="19" t="s">
        <v>3</v>
      </c>
      <c r="E306" s="18" t="s">
        <v>4</v>
      </c>
      <c r="F306" s="20">
        <v>7442</v>
      </c>
      <c r="G306" s="20">
        <v>15608</v>
      </c>
      <c r="H306" s="20">
        <v>24526</v>
      </c>
      <c r="I306" s="20">
        <v>0</v>
      </c>
      <c r="J306" s="20">
        <v>34278</v>
      </c>
      <c r="K306" s="21"/>
    </row>
    <row r="307" spans="1:11" x14ac:dyDescent="0.35">
      <c r="A307" s="16"/>
      <c r="B307" s="17"/>
      <c r="C307" s="18"/>
      <c r="D307" s="19" t="s">
        <v>160</v>
      </c>
      <c r="E307" s="18" t="s">
        <v>161</v>
      </c>
      <c r="F307" s="20">
        <v>85995</v>
      </c>
      <c r="G307" s="20">
        <v>180370</v>
      </c>
      <c r="H307" s="20">
        <v>283427</v>
      </c>
      <c r="I307" s="20">
        <v>0</v>
      </c>
      <c r="J307" s="20">
        <v>396121</v>
      </c>
      <c r="K307" s="21"/>
    </row>
    <row r="308" spans="1:11" x14ac:dyDescent="0.35">
      <c r="A308" s="16"/>
      <c r="B308" s="17"/>
      <c r="C308" s="18" t="s">
        <v>13</v>
      </c>
      <c r="D308" s="19"/>
      <c r="E308" s="18"/>
      <c r="F308" s="28"/>
      <c r="G308" s="28"/>
      <c r="H308" s="28"/>
      <c r="I308" s="28"/>
      <c r="J308" s="28"/>
      <c r="K308" s="21"/>
    </row>
    <row r="309" spans="1:11" x14ac:dyDescent="0.35">
      <c r="A309" s="16"/>
      <c r="B309" s="17"/>
      <c r="C309" s="18"/>
      <c r="D309" s="19" t="s">
        <v>68</v>
      </c>
      <c r="E309" s="18" t="s">
        <v>67</v>
      </c>
      <c r="F309" s="20">
        <v>397</v>
      </c>
      <c r="G309" s="20">
        <v>833</v>
      </c>
      <c r="H309" s="20">
        <v>1308</v>
      </c>
      <c r="I309" s="20">
        <v>0</v>
      </c>
      <c r="J309" s="20">
        <v>1829</v>
      </c>
      <c r="K309" s="21"/>
    </row>
    <row r="310" spans="1:11" x14ac:dyDescent="0.35">
      <c r="A310" s="16"/>
      <c r="B310" s="17"/>
      <c r="C310" s="18"/>
      <c r="D310" s="19" t="s">
        <v>99</v>
      </c>
      <c r="E310" s="18" t="s">
        <v>73</v>
      </c>
      <c r="F310" s="20">
        <v>29472</v>
      </c>
      <c r="G310" s="20">
        <v>61815</v>
      </c>
      <c r="H310" s="20">
        <v>97134</v>
      </c>
      <c r="I310" s="20">
        <v>0</v>
      </c>
      <c r="J310" s="20">
        <v>135756</v>
      </c>
      <c r="K310" s="21"/>
    </row>
    <row r="311" spans="1:11" x14ac:dyDescent="0.35">
      <c r="A311" s="16"/>
      <c r="B311" s="17"/>
      <c r="C311" s="18"/>
      <c r="D311" s="19" t="s">
        <v>75</v>
      </c>
      <c r="E311" s="18" t="s">
        <v>74</v>
      </c>
      <c r="F311" s="20">
        <v>10643</v>
      </c>
      <c r="G311" s="20">
        <v>22323</v>
      </c>
      <c r="H311" s="20">
        <v>35077</v>
      </c>
      <c r="I311" s="20">
        <v>0</v>
      </c>
      <c r="J311" s="20">
        <v>49025</v>
      </c>
      <c r="K311" s="21"/>
    </row>
    <row r="312" spans="1:11" x14ac:dyDescent="0.35">
      <c r="A312" s="16"/>
      <c r="B312" s="17"/>
      <c r="C312" s="18" t="s">
        <v>15</v>
      </c>
      <c r="D312" s="19"/>
      <c r="E312" s="18"/>
      <c r="F312" s="28"/>
      <c r="G312" s="28"/>
      <c r="H312" s="28"/>
      <c r="I312" s="28"/>
      <c r="J312" s="28"/>
      <c r="K312" s="21"/>
    </row>
    <row r="313" spans="1:11" x14ac:dyDescent="0.35">
      <c r="A313" s="16"/>
      <c r="B313" s="17"/>
      <c r="C313" s="18"/>
      <c r="D313" s="19" t="s">
        <v>31</v>
      </c>
      <c r="E313" s="18" t="s">
        <v>145</v>
      </c>
      <c r="F313" s="20">
        <v>1796</v>
      </c>
      <c r="G313" s="20">
        <v>3767</v>
      </c>
      <c r="H313" s="20">
        <v>5919</v>
      </c>
      <c r="I313" s="20">
        <v>0</v>
      </c>
      <c r="J313" s="20">
        <v>8273</v>
      </c>
      <c r="K313" s="21"/>
    </row>
    <row r="314" spans="1:11" x14ac:dyDescent="0.35">
      <c r="A314" s="16"/>
      <c r="B314" s="17"/>
      <c r="C314" s="18"/>
      <c r="D314" s="19" t="s">
        <v>95</v>
      </c>
      <c r="E314" s="18" t="s">
        <v>94</v>
      </c>
      <c r="F314" s="20">
        <v>193786</v>
      </c>
      <c r="G314" s="20">
        <v>406455</v>
      </c>
      <c r="H314" s="20">
        <v>638689</v>
      </c>
      <c r="I314" s="20">
        <v>0</v>
      </c>
      <c r="J314" s="20">
        <v>892640</v>
      </c>
      <c r="K314" s="21"/>
    </row>
    <row r="315" spans="1:11" x14ac:dyDescent="0.35">
      <c r="A315" s="16"/>
      <c r="B315" s="17"/>
      <c r="C315" s="18"/>
      <c r="D315" s="19" t="s">
        <v>102</v>
      </c>
      <c r="E315" s="18" t="s">
        <v>100</v>
      </c>
      <c r="F315" s="20">
        <v>1242634</v>
      </c>
      <c r="G315" s="20">
        <v>2606352</v>
      </c>
      <c r="H315" s="20">
        <v>4095531</v>
      </c>
      <c r="I315" s="20">
        <v>0</v>
      </c>
      <c r="J315" s="20">
        <v>5723968</v>
      </c>
      <c r="K315" s="21"/>
    </row>
    <row r="316" spans="1:11" ht="21" x14ac:dyDescent="0.35">
      <c r="A316" s="16"/>
      <c r="B316" s="17"/>
      <c r="C316" s="18"/>
      <c r="D316" s="19" t="s">
        <v>79</v>
      </c>
      <c r="E316" s="18" t="s">
        <v>78</v>
      </c>
      <c r="F316" s="20">
        <v>135239</v>
      </c>
      <c r="G316" s="20">
        <v>283657</v>
      </c>
      <c r="H316" s="20">
        <v>445729</v>
      </c>
      <c r="I316" s="20">
        <v>0</v>
      </c>
      <c r="J316" s="20">
        <v>622956</v>
      </c>
      <c r="K316" s="21"/>
    </row>
    <row r="317" spans="1:11" x14ac:dyDescent="0.35">
      <c r="A317" s="16"/>
      <c r="B317" s="17"/>
      <c r="C317" s="18"/>
      <c r="D317" s="19" t="s">
        <v>103</v>
      </c>
      <c r="E317" s="18" t="s">
        <v>101</v>
      </c>
      <c r="F317" s="20">
        <v>178204</v>
      </c>
      <c r="G317" s="20">
        <v>373773</v>
      </c>
      <c r="H317" s="20">
        <v>587333</v>
      </c>
      <c r="I317" s="20">
        <v>0</v>
      </c>
      <c r="J317" s="20">
        <v>820865</v>
      </c>
      <c r="K317" s="21"/>
    </row>
    <row r="318" spans="1:11" x14ac:dyDescent="0.35">
      <c r="A318" s="16"/>
      <c r="B318" s="17"/>
      <c r="C318" s="18" t="s">
        <v>19</v>
      </c>
      <c r="D318" s="19" t="s">
        <v>60</v>
      </c>
      <c r="E318" s="18" t="s">
        <v>59</v>
      </c>
      <c r="F318" s="20">
        <v>266808</v>
      </c>
      <c r="G318" s="20">
        <v>559615</v>
      </c>
      <c r="H318" s="20">
        <v>879359</v>
      </c>
      <c r="I318" s="20">
        <v>0</v>
      </c>
      <c r="J318" s="20">
        <v>1229004</v>
      </c>
      <c r="K318" s="21"/>
    </row>
    <row r="319" spans="1:11" x14ac:dyDescent="0.35">
      <c r="A319" s="16"/>
      <c r="B319" s="17"/>
      <c r="C319" s="18" t="s">
        <v>54</v>
      </c>
      <c r="D319" s="19"/>
      <c r="E319" s="18"/>
      <c r="F319" s="28"/>
      <c r="G319" s="28"/>
      <c r="H319" s="28"/>
      <c r="I319" s="28"/>
      <c r="J319" s="28"/>
      <c r="K319" s="21"/>
    </row>
    <row r="320" spans="1:11" x14ac:dyDescent="0.35">
      <c r="A320" s="16"/>
      <c r="B320" s="17"/>
      <c r="C320" s="18"/>
      <c r="D320" s="19" t="s">
        <v>108</v>
      </c>
      <c r="E320" s="18" t="s">
        <v>105</v>
      </c>
      <c r="F320" s="20">
        <v>3109945</v>
      </c>
      <c r="G320" s="20">
        <v>6522932</v>
      </c>
      <c r="H320" s="20">
        <v>10249905</v>
      </c>
      <c r="I320" s="20">
        <v>0</v>
      </c>
      <c r="J320" s="20">
        <v>14325405</v>
      </c>
      <c r="K320" s="21"/>
    </row>
    <row r="321" spans="1:11" x14ac:dyDescent="0.35">
      <c r="A321" s="16"/>
      <c r="B321" s="17"/>
      <c r="C321" s="18"/>
      <c r="D321" s="19" t="s">
        <v>283</v>
      </c>
      <c r="E321" s="18" t="s">
        <v>284</v>
      </c>
      <c r="F321" s="20">
        <v>3963</v>
      </c>
      <c r="G321" s="20">
        <v>8301</v>
      </c>
      <c r="H321" s="20">
        <v>13038</v>
      </c>
      <c r="I321" s="20">
        <v>0</v>
      </c>
      <c r="J321" s="20">
        <v>18215</v>
      </c>
      <c r="K321" s="21"/>
    </row>
    <row r="322" spans="1:11" x14ac:dyDescent="0.35">
      <c r="A322" s="16"/>
      <c r="B322" s="17"/>
      <c r="C322" s="18"/>
      <c r="D322" s="19" t="s">
        <v>109</v>
      </c>
      <c r="E322" s="18" t="s">
        <v>104</v>
      </c>
      <c r="F322" s="20">
        <v>7716742</v>
      </c>
      <c r="G322" s="20">
        <v>16163477</v>
      </c>
      <c r="H322" s="20">
        <v>25387678</v>
      </c>
      <c r="I322" s="20">
        <v>0</v>
      </c>
      <c r="J322" s="20">
        <v>35468374</v>
      </c>
      <c r="K322" s="21"/>
    </row>
    <row r="323" spans="1:11" x14ac:dyDescent="0.35">
      <c r="A323" s="16"/>
      <c r="B323" s="17"/>
      <c r="C323" s="18"/>
      <c r="D323" s="19" t="s">
        <v>45</v>
      </c>
      <c r="E323" s="18" t="s">
        <v>44</v>
      </c>
      <c r="F323" s="20">
        <v>1346932</v>
      </c>
      <c r="G323" s="20">
        <v>2821282</v>
      </c>
      <c r="H323" s="20">
        <v>4431335</v>
      </c>
      <c r="I323" s="20">
        <v>0</v>
      </c>
      <c r="J323" s="20">
        <v>6190888</v>
      </c>
      <c r="K323" s="21"/>
    </row>
    <row r="324" spans="1:11" x14ac:dyDescent="0.35">
      <c r="A324" s="16"/>
      <c r="B324" s="17"/>
      <c r="C324" s="18"/>
      <c r="D324" s="19" t="s">
        <v>47</v>
      </c>
      <c r="E324" s="18" t="s">
        <v>46</v>
      </c>
      <c r="F324" s="20">
        <v>10284658</v>
      </c>
      <c r="G324" s="20">
        <v>21542231</v>
      </c>
      <c r="H324" s="20">
        <v>33835988</v>
      </c>
      <c r="I324" s="20">
        <v>0</v>
      </c>
      <c r="J324" s="20">
        <v>47271260</v>
      </c>
      <c r="K324" s="21"/>
    </row>
    <row r="325" spans="1:11" ht="21" x14ac:dyDescent="0.35">
      <c r="A325" s="16"/>
      <c r="B325" s="17"/>
      <c r="C325" s="18"/>
      <c r="D325" s="19" t="s">
        <v>49</v>
      </c>
      <c r="E325" s="18" t="s">
        <v>48</v>
      </c>
      <c r="F325" s="20">
        <v>15087377</v>
      </c>
      <c r="G325" s="20">
        <v>31602000</v>
      </c>
      <c r="H325" s="20">
        <v>49636686</v>
      </c>
      <c r="I325" s="20">
        <v>0</v>
      </c>
      <c r="J325" s="20">
        <v>69345945</v>
      </c>
      <c r="K325" s="21"/>
    </row>
    <row r="326" spans="1:11" x14ac:dyDescent="0.35">
      <c r="A326" s="16"/>
      <c r="B326" s="17"/>
      <c r="C326" s="18"/>
      <c r="D326" s="19" t="s">
        <v>51</v>
      </c>
      <c r="E326" s="18" t="s">
        <v>50</v>
      </c>
      <c r="F326" s="20">
        <v>7810390</v>
      </c>
      <c r="G326" s="20">
        <v>16359633</v>
      </c>
      <c r="H326" s="20">
        <v>25695776</v>
      </c>
      <c r="I326" s="20">
        <v>0</v>
      </c>
      <c r="J326" s="20">
        <v>35898809</v>
      </c>
      <c r="K326" s="21"/>
    </row>
    <row r="327" spans="1:11" x14ac:dyDescent="0.35">
      <c r="A327" s="16"/>
      <c r="B327" s="17"/>
      <c r="C327" s="18"/>
      <c r="D327" s="19" t="s">
        <v>110</v>
      </c>
      <c r="E327" s="18" t="s">
        <v>121</v>
      </c>
      <c r="F327" s="20">
        <v>252164</v>
      </c>
      <c r="G327" s="20">
        <v>528899</v>
      </c>
      <c r="H327" s="20">
        <v>831093</v>
      </c>
      <c r="I327" s="20">
        <v>0</v>
      </c>
      <c r="J327" s="20">
        <v>1161546</v>
      </c>
      <c r="K327" s="21"/>
    </row>
    <row r="328" spans="1:11" x14ac:dyDescent="0.35">
      <c r="A328" s="16"/>
      <c r="B328" s="17"/>
      <c r="C328" s="18"/>
      <c r="D328" s="19" t="s">
        <v>62</v>
      </c>
      <c r="E328" s="18" t="s">
        <v>61</v>
      </c>
      <c r="F328" s="20">
        <v>6489259</v>
      </c>
      <c r="G328" s="20">
        <v>13610850</v>
      </c>
      <c r="H328" s="20">
        <v>21387610</v>
      </c>
      <c r="I328" s="20">
        <v>0</v>
      </c>
      <c r="J328" s="20">
        <v>29891611</v>
      </c>
      <c r="K328" s="21"/>
    </row>
    <row r="329" spans="1:11" x14ac:dyDescent="0.35">
      <c r="A329" s="16"/>
      <c r="B329" s="17"/>
      <c r="C329" s="18"/>
      <c r="D329" s="19" t="s">
        <v>53</v>
      </c>
      <c r="E329" s="18" t="s">
        <v>52</v>
      </c>
      <c r="F329" s="20">
        <v>273892</v>
      </c>
      <c r="G329" s="20">
        <v>574473</v>
      </c>
      <c r="H329" s="20">
        <v>902707</v>
      </c>
      <c r="I329" s="20">
        <v>0</v>
      </c>
      <c r="J329" s="20">
        <v>1261635</v>
      </c>
      <c r="K329" s="21"/>
    </row>
    <row r="330" spans="1:11" ht="21" x14ac:dyDescent="0.35">
      <c r="A330" s="16"/>
      <c r="B330" s="17"/>
      <c r="C330" s="18"/>
      <c r="D330" s="19" t="s">
        <v>146</v>
      </c>
      <c r="E330" s="18" t="s">
        <v>147</v>
      </c>
      <c r="F330" s="20">
        <v>38559</v>
      </c>
      <c r="G330" s="20">
        <v>80850</v>
      </c>
      <c r="H330" s="20">
        <v>127031</v>
      </c>
      <c r="I330" s="20">
        <v>0</v>
      </c>
      <c r="J330" s="20">
        <v>177524</v>
      </c>
      <c r="K330" s="21"/>
    </row>
    <row r="331" spans="1:11" x14ac:dyDescent="0.35">
      <c r="A331" s="16"/>
      <c r="B331" s="17"/>
      <c r="C331" s="18"/>
      <c r="D331" s="19" t="s">
        <v>162</v>
      </c>
      <c r="E331" s="18" t="s">
        <v>107</v>
      </c>
      <c r="F331" s="20">
        <v>323819</v>
      </c>
      <c r="G331" s="20">
        <v>679192</v>
      </c>
      <c r="H331" s="20">
        <v>1067258</v>
      </c>
      <c r="I331" s="20">
        <v>0</v>
      </c>
      <c r="J331" s="20">
        <v>1491614</v>
      </c>
      <c r="K331" s="21"/>
    </row>
    <row r="332" spans="1:11" x14ac:dyDescent="0.35">
      <c r="A332" s="16"/>
      <c r="B332" s="17"/>
      <c r="C332" s="18"/>
      <c r="D332" s="19" t="s">
        <v>111</v>
      </c>
      <c r="E332" s="18" t="s">
        <v>106</v>
      </c>
      <c r="F332" s="20">
        <v>161511</v>
      </c>
      <c r="G332" s="20">
        <v>338760</v>
      </c>
      <c r="H332" s="20">
        <v>532316</v>
      </c>
      <c r="I332" s="20">
        <v>0</v>
      </c>
      <c r="J332" s="20">
        <v>743972</v>
      </c>
      <c r="K332" s="21"/>
    </row>
    <row r="333" spans="1:11" x14ac:dyDescent="0.35">
      <c r="A333" s="16"/>
      <c r="B333" s="17"/>
      <c r="C333" s="18" t="s">
        <v>96</v>
      </c>
      <c r="D333" s="19" t="s">
        <v>6</v>
      </c>
      <c r="E333" s="18" t="s">
        <v>88</v>
      </c>
      <c r="F333" s="20">
        <v>221293</v>
      </c>
      <c r="G333" s="20">
        <v>464149</v>
      </c>
      <c r="H333" s="20">
        <v>729347</v>
      </c>
      <c r="I333" s="20">
        <v>0</v>
      </c>
      <c r="J333" s="20">
        <v>1019345</v>
      </c>
      <c r="K333" s="21"/>
    </row>
    <row r="334" spans="1:11" x14ac:dyDescent="0.35">
      <c r="A334" s="12">
        <v>45</v>
      </c>
      <c r="B334" s="12" t="s">
        <v>133</v>
      </c>
      <c r="C334" s="24" t="s">
        <v>325</v>
      </c>
      <c r="D334" s="44" t="s">
        <v>12</v>
      </c>
      <c r="E334" s="45"/>
      <c r="F334" s="22">
        <f>F335+F337+F338</f>
        <v>7275679</v>
      </c>
      <c r="G334" s="22">
        <f t="shared" ref="G334:J334" si="13">G335+G337+G338</f>
        <v>8632867</v>
      </c>
      <c r="H334" s="22">
        <f t="shared" si="13"/>
        <v>9990055</v>
      </c>
      <c r="I334" s="22">
        <f t="shared" si="13"/>
        <v>0</v>
      </c>
      <c r="J334" s="22">
        <f t="shared" si="13"/>
        <v>9990055</v>
      </c>
      <c r="K334" s="23"/>
    </row>
    <row r="335" spans="1:11" x14ac:dyDescent="0.35">
      <c r="A335" s="16"/>
      <c r="B335" s="17"/>
      <c r="C335" s="18" t="s">
        <v>13</v>
      </c>
      <c r="D335" s="19" t="s">
        <v>7</v>
      </c>
      <c r="E335" s="25" t="s">
        <v>35</v>
      </c>
      <c r="F335" s="20">
        <v>226198</v>
      </c>
      <c r="G335" s="20">
        <v>904792</v>
      </c>
      <c r="H335" s="20">
        <v>1583386</v>
      </c>
      <c r="I335" s="20"/>
      <c r="J335" s="20">
        <v>1583386</v>
      </c>
      <c r="K335" s="21"/>
    </row>
    <row r="336" spans="1:11" x14ac:dyDescent="0.35">
      <c r="A336" s="16"/>
      <c r="B336" s="17"/>
      <c r="C336" s="18" t="s">
        <v>54</v>
      </c>
      <c r="D336" s="17"/>
      <c r="F336" s="20"/>
      <c r="G336" s="20"/>
      <c r="H336" s="20"/>
      <c r="I336" s="20"/>
      <c r="J336" s="20"/>
      <c r="K336" s="21"/>
    </row>
    <row r="337" spans="1:11" x14ac:dyDescent="0.35">
      <c r="A337" s="16"/>
      <c r="B337" s="17"/>
      <c r="C337" s="18"/>
      <c r="D337" s="19" t="s">
        <v>8</v>
      </c>
      <c r="E337" s="18" t="s">
        <v>82</v>
      </c>
      <c r="F337" s="20">
        <v>226198</v>
      </c>
      <c r="G337" s="20">
        <v>904792</v>
      </c>
      <c r="H337" s="20">
        <v>1583386</v>
      </c>
      <c r="I337" s="20"/>
      <c r="J337" s="20">
        <v>1583386</v>
      </c>
      <c r="K337" s="21"/>
    </row>
    <row r="338" spans="1:11" x14ac:dyDescent="0.35">
      <c r="A338" s="16"/>
      <c r="B338" s="17"/>
      <c r="D338" s="19" t="s">
        <v>62</v>
      </c>
      <c r="E338" s="25" t="s">
        <v>61</v>
      </c>
      <c r="F338" s="20">
        <v>6823283</v>
      </c>
      <c r="G338" s="20">
        <v>6823283</v>
      </c>
      <c r="H338" s="20">
        <v>6823283</v>
      </c>
      <c r="I338" s="20"/>
      <c r="J338" s="20">
        <v>6823283</v>
      </c>
      <c r="K338" s="21"/>
    </row>
    <row r="339" spans="1:11" ht="21" x14ac:dyDescent="0.35">
      <c r="A339" s="12">
        <v>46</v>
      </c>
      <c r="B339" s="12" t="s">
        <v>134</v>
      </c>
      <c r="C339" s="24" t="s">
        <v>285</v>
      </c>
      <c r="D339" s="44" t="s">
        <v>12</v>
      </c>
      <c r="E339" s="45"/>
      <c r="F339" s="22">
        <v>2880657</v>
      </c>
      <c r="G339" s="22">
        <v>4379350</v>
      </c>
      <c r="H339" s="22">
        <v>5878042</v>
      </c>
      <c r="I339" s="22">
        <v>0</v>
      </c>
      <c r="J339" s="22">
        <v>5878042</v>
      </c>
      <c r="K339" s="23"/>
    </row>
    <row r="340" spans="1:11" x14ac:dyDescent="0.35">
      <c r="A340" s="16"/>
      <c r="B340" s="17"/>
      <c r="C340" s="18" t="s">
        <v>13</v>
      </c>
      <c r="D340" s="19" t="s">
        <v>7</v>
      </c>
      <c r="E340" s="18" t="s">
        <v>35</v>
      </c>
      <c r="F340" s="20">
        <v>2542307</v>
      </c>
      <c r="G340" s="20">
        <v>3258814</v>
      </c>
      <c r="H340" s="20">
        <v>3975320</v>
      </c>
      <c r="I340" s="20">
        <v>0</v>
      </c>
      <c r="J340" s="20">
        <v>3975320</v>
      </c>
      <c r="K340" s="21"/>
    </row>
    <row r="341" spans="1:11" x14ac:dyDescent="0.35">
      <c r="A341" s="16"/>
      <c r="B341" s="17"/>
      <c r="C341" s="18" t="s">
        <v>54</v>
      </c>
      <c r="D341" s="19" t="s">
        <v>8</v>
      </c>
      <c r="E341" s="18" t="s">
        <v>82</v>
      </c>
      <c r="F341" s="20">
        <v>338350</v>
      </c>
      <c r="G341" s="20">
        <v>1120536</v>
      </c>
      <c r="H341" s="20">
        <v>1902722</v>
      </c>
      <c r="I341" s="20">
        <v>0</v>
      </c>
      <c r="J341" s="20">
        <v>1902722</v>
      </c>
      <c r="K341" s="21"/>
    </row>
    <row r="342" spans="1:11" x14ac:dyDescent="0.35">
      <c r="A342" s="12">
        <v>47</v>
      </c>
      <c r="B342" s="12" t="s">
        <v>287</v>
      </c>
      <c r="C342" s="24" t="s">
        <v>286</v>
      </c>
      <c r="D342" s="44" t="s">
        <v>12</v>
      </c>
      <c r="E342" s="45"/>
      <c r="F342" s="22">
        <v>2178122</v>
      </c>
      <c r="G342" s="22">
        <v>2178122</v>
      </c>
      <c r="H342" s="22">
        <v>2178122</v>
      </c>
      <c r="I342" s="22">
        <v>0</v>
      </c>
      <c r="J342" s="22">
        <v>2178122</v>
      </c>
      <c r="K342" s="23"/>
    </row>
    <row r="343" spans="1:11" x14ac:dyDescent="0.35">
      <c r="A343" s="16"/>
      <c r="B343" s="17"/>
      <c r="C343" s="18" t="s">
        <v>13</v>
      </c>
      <c r="D343" s="19" t="s">
        <v>7</v>
      </c>
      <c r="E343" s="18" t="s">
        <v>35</v>
      </c>
      <c r="F343" s="20">
        <v>1368993</v>
      </c>
      <c r="G343" s="20">
        <v>1368993</v>
      </c>
      <c r="H343" s="20">
        <v>1368993</v>
      </c>
      <c r="I343" s="20">
        <v>0</v>
      </c>
      <c r="J343" s="20">
        <v>1368993</v>
      </c>
      <c r="K343" s="21"/>
    </row>
    <row r="344" spans="1:11" x14ac:dyDescent="0.35">
      <c r="A344" s="16"/>
      <c r="B344" s="17"/>
      <c r="C344" s="18" t="s">
        <v>54</v>
      </c>
      <c r="D344" s="19" t="s">
        <v>8</v>
      </c>
      <c r="E344" s="18" t="s">
        <v>82</v>
      </c>
      <c r="F344" s="20">
        <v>809129</v>
      </c>
      <c r="G344" s="20">
        <v>809129</v>
      </c>
      <c r="H344" s="20">
        <v>809129</v>
      </c>
      <c r="I344" s="20">
        <v>0</v>
      </c>
      <c r="J344" s="20">
        <v>809129</v>
      </c>
      <c r="K344" s="21"/>
    </row>
    <row r="345" spans="1:11" x14ac:dyDescent="0.35">
      <c r="A345" s="12">
        <v>48</v>
      </c>
      <c r="B345" s="12" t="s">
        <v>289</v>
      </c>
      <c r="C345" s="12" t="s">
        <v>288</v>
      </c>
      <c r="D345" s="44" t="s">
        <v>12</v>
      </c>
      <c r="E345" s="45"/>
      <c r="F345" s="22">
        <v>14504558</v>
      </c>
      <c r="G345" s="22">
        <v>15832143</v>
      </c>
      <c r="H345" s="22">
        <v>17350915</v>
      </c>
      <c r="I345" s="22">
        <v>0</v>
      </c>
      <c r="J345" s="22">
        <v>17350915</v>
      </c>
      <c r="K345" s="23"/>
    </row>
    <row r="346" spans="1:11" x14ac:dyDescent="0.35">
      <c r="A346" s="16"/>
      <c r="B346" s="17"/>
      <c r="C346" s="18" t="s">
        <v>15</v>
      </c>
      <c r="D346" s="18"/>
      <c r="E346" s="18"/>
      <c r="F346" s="28"/>
      <c r="G346" s="28"/>
      <c r="H346" s="28"/>
      <c r="I346" s="28"/>
      <c r="J346" s="28"/>
      <c r="K346" s="21"/>
    </row>
    <row r="347" spans="1:11" x14ac:dyDescent="0.35">
      <c r="A347" s="16"/>
      <c r="B347" s="17"/>
      <c r="C347" s="18"/>
      <c r="D347" s="41" t="s">
        <v>95</v>
      </c>
      <c r="E347" s="18" t="s">
        <v>94</v>
      </c>
      <c r="F347" s="20">
        <v>2100385</v>
      </c>
      <c r="G347" s="20">
        <v>2424043</v>
      </c>
      <c r="H347" s="20">
        <v>2924724</v>
      </c>
      <c r="I347" s="20">
        <v>0</v>
      </c>
      <c r="J347" s="20">
        <v>2924724</v>
      </c>
      <c r="K347" s="21"/>
    </row>
    <row r="348" spans="1:11" x14ac:dyDescent="0.35">
      <c r="A348" s="16"/>
      <c r="B348" s="17"/>
      <c r="C348" s="18"/>
      <c r="D348" s="19" t="s">
        <v>211</v>
      </c>
      <c r="E348" s="18" t="s">
        <v>211</v>
      </c>
      <c r="F348" s="20">
        <v>10154999</v>
      </c>
      <c r="G348" s="20">
        <v>10347086</v>
      </c>
      <c r="H348" s="20">
        <v>10539173</v>
      </c>
      <c r="I348" s="20">
        <v>0</v>
      </c>
      <c r="J348" s="20">
        <v>10539173</v>
      </c>
      <c r="K348" s="21"/>
    </row>
    <row r="349" spans="1:11" x14ac:dyDescent="0.35">
      <c r="A349" s="16"/>
      <c r="B349" s="17"/>
      <c r="C349" s="18" t="s">
        <v>54</v>
      </c>
      <c r="D349" s="41"/>
      <c r="E349" s="18"/>
      <c r="F349" s="28"/>
      <c r="G349" s="28"/>
      <c r="H349" s="28"/>
      <c r="I349" s="28"/>
      <c r="J349" s="28"/>
      <c r="K349" s="21"/>
    </row>
    <row r="350" spans="1:11" x14ac:dyDescent="0.35">
      <c r="A350" s="16"/>
      <c r="B350" s="17"/>
      <c r="C350" s="18"/>
      <c r="D350" s="41" t="s">
        <v>163</v>
      </c>
      <c r="E350" s="18" t="s">
        <v>164</v>
      </c>
      <c r="F350" s="20">
        <v>424800</v>
      </c>
      <c r="G350" s="20">
        <v>781200</v>
      </c>
      <c r="H350" s="20">
        <v>1137600</v>
      </c>
      <c r="I350" s="20">
        <v>0</v>
      </c>
      <c r="J350" s="20">
        <v>1137600</v>
      </c>
      <c r="K350" s="21"/>
    </row>
    <row r="351" spans="1:11" x14ac:dyDescent="0.35">
      <c r="A351" s="16"/>
      <c r="B351" s="17"/>
      <c r="C351" s="18"/>
      <c r="D351" s="41" t="s">
        <v>109</v>
      </c>
      <c r="E351" s="18" t="s">
        <v>104</v>
      </c>
      <c r="F351" s="20">
        <v>898144</v>
      </c>
      <c r="G351" s="20">
        <v>1343200</v>
      </c>
      <c r="H351" s="20">
        <v>1788256</v>
      </c>
      <c r="I351" s="20">
        <v>0</v>
      </c>
      <c r="J351" s="20">
        <v>1788256</v>
      </c>
      <c r="K351" s="21"/>
    </row>
    <row r="352" spans="1:11" x14ac:dyDescent="0.35">
      <c r="A352" s="16"/>
      <c r="B352" s="17"/>
      <c r="C352" s="18"/>
      <c r="D352" s="41" t="s">
        <v>45</v>
      </c>
      <c r="E352" s="18" t="s">
        <v>44</v>
      </c>
      <c r="F352" s="20">
        <v>1930</v>
      </c>
      <c r="G352" s="20">
        <v>3592</v>
      </c>
      <c r="H352" s="20">
        <v>5254</v>
      </c>
      <c r="I352" s="20">
        <v>0</v>
      </c>
      <c r="J352" s="20">
        <v>5254</v>
      </c>
      <c r="K352" s="21"/>
    </row>
    <row r="353" spans="1:11" x14ac:dyDescent="0.35">
      <c r="A353" s="16"/>
      <c r="B353" s="17"/>
      <c r="C353" s="18"/>
      <c r="D353" s="41" t="s">
        <v>47</v>
      </c>
      <c r="E353" s="18" t="s">
        <v>46</v>
      </c>
      <c r="F353" s="20">
        <v>402483</v>
      </c>
      <c r="G353" s="20">
        <v>419798</v>
      </c>
      <c r="H353" s="20">
        <v>435484</v>
      </c>
      <c r="I353" s="20">
        <v>0</v>
      </c>
      <c r="J353" s="20">
        <v>435484</v>
      </c>
      <c r="K353" s="21"/>
    </row>
    <row r="354" spans="1:11" x14ac:dyDescent="0.35">
      <c r="A354" s="16"/>
      <c r="B354" s="17"/>
      <c r="C354" s="18"/>
      <c r="D354" s="41" t="s">
        <v>51</v>
      </c>
      <c r="E354" s="18" t="s">
        <v>50</v>
      </c>
      <c r="F354" s="20">
        <v>506024</v>
      </c>
      <c r="G354" s="20">
        <v>513224</v>
      </c>
      <c r="H354" s="20">
        <v>520424</v>
      </c>
      <c r="I354" s="20">
        <v>0</v>
      </c>
      <c r="J354" s="20">
        <v>520424</v>
      </c>
      <c r="K354" s="21"/>
    </row>
    <row r="355" spans="1:11" x14ac:dyDescent="0.35">
      <c r="A355" s="16"/>
      <c r="B355" s="17"/>
      <c r="C355" s="18"/>
      <c r="D355" s="41" t="s">
        <v>111</v>
      </c>
      <c r="E355" s="18" t="s">
        <v>106</v>
      </c>
      <c r="F355" s="20">
        <v>15793</v>
      </c>
      <c r="G355" s="20">
        <v>0</v>
      </c>
      <c r="H355" s="20">
        <v>0</v>
      </c>
      <c r="I355" s="20">
        <v>0</v>
      </c>
      <c r="J355" s="20">
        <v>0</v>
      </c>
      <c r="K355" s="21"/>
    </row>
    <row r="356" spans="1:11" ht="31.5" x14ac:dyDescent="0.35">
      <c r="A356" s="12">
        <v>49</v>
      </c>
      <c r="B356" s="12" t="s">
        <v>326</v>
      </c>
      <c r="C356" s="24" t="s">
        <v>319</v>
      </c>
      <c r="D356" s="44" t="s">
        <v>12</v>
      </c>
      <c r="E356" s="45"/>
      <c r="F356" s="22">
        <v>1499671</v>
      </c>
      <c r="G356" s="22">
        <v>3932292</v>
      </c>
      <c r="H356" s="22">
        <v>4340677</v>
      </c>
      <c r="I356" s="22">
        <v>0</v>
      </c>
      <c r="J356" s="22">
        <v>4332544</v>
      </c>
      <c r="K356" s="23"/>
    </row>
    <row r="357" spans="1:11" x14ac:dyDescent="0.35">
      <c r="A357" s="16"/>
      <c r="B357" s="17"/>
      <c r="C357" s="18" t="s">
        <v>19</v>
      </c>
      <c r="D357" s="19" t="s">
        <v>60</v>
      </c>
      <c r="E357" s="18" t="s">
        <v>59</v>
      </c>
      <c r="F357" s="20">
        <v>1658</v>
      </c>
      <c r="G357" s="20">
        <v>53654</v>
      </c>
      <c r="H357" s="20">
        <v>53654</v>
      </c>
      <c r="I357" s="20">
        <v>0</v>
      </c>
      <c r="J357" s="20">
        <v>53654</v>
      </c>
      <c r="K357" s="21"/>
    </row>
    <row r="358" spans="1:11" x14ac:dyDescent="0.35">
      <c r="A358" s="16"/>
      <c r="B358" s="17"/>
      <c r="C358" s="18"/>
      <c r="D358" s="26" t="s">
        <v>248</v>
      </c>
      <c r="E358" s="18" t="s">
        <v>364</v>
      </c>
      <c r="F358" s="20">
        <v>7000</v>
      </c>
      <c r="G358" s="20">
        <v>7000</v>
      </c>
      <c r="H358" s="20">
        <v>7000</v>
      </c>
      <c r="I358" s="20">
        <v>0</v>
      </c>
      <c r="J358" s="20">
        <v>7000</v>
      </c>
      <c r="K358" s="21"/>
    </row>
    <row r="359" spans="1:11" x14ac:dyDescent="0.35">
      <c r="A359" s="16"/>
      <c r="B359" s="17"/>
      <c r="C359" s="18" t="s">
        <v>54</v>
      </c>
      <c r="D359" s="19"/>
      <c r="E359" s="18"/>
      <c r="F359" s="28"/>
      <c r="G359" s="28"/>
      <c r="H359" s="28"/>
      <c r="I359" s="28"/>
      <c r="J359" s="28"/>
      <c r="K359" s="21"/>
    </row>
    <row r="360" spans="1:11" x14ac:dyDescent="0.35">
      <c r="A360" s="16"/>
      <c r="B360" s="17"/>
      <c r="C360" s="18"/>
      <c r="D360" s="19" t="s">
        <v>163</v>
      </c>
      <c r="E360" s="18" t="s">
        <v>164</v>
      </c>
      <c r="F360" s="20">
        <v>33250</v>
      </c>
      <c r="G360" s="20">
        <v>506000</v>
      </c>
      <c r="H360" s="20">
        <v>6000</v>
      </c>
      <c r="I360" s="20">
        <v>0</v>
      </c>
      <c r="J360" s="20">
        <v>6000</v>
      </c>
      <c r="K360" s="21"/>
    </row>
    <row r="361" spans="1:11" x14ac:dyDescent="0.35">
      <c r="A361" s="16"/>
      <c r="B361" s="17"/>
      <c r="C361" s="18"/>
      <c r="D361" s="19" t="s">
        <v>45</v>
      </c>
      <c r="E361" s="18" t="s">
        <v>44</v>
      </c>
      <c r="F361" s="20">
        <v>906227</v>
      </c>
      <c r="G361" s="20">
        <v>1858247</v>
      </c>
      <c r="H361" s="20">
        <v>2739145</v>
      </c>
      <c r="I361" s="20">
        <v>0</v>
      </c>
      <c r="J361" s="20">
        <v>2731012</v>
      </c>
      <c r="K361" s="21"/>
    </row>
    <row r="362" spans="1:11" x14ac:dyDescent="0.35">
      <c r="A362" s="16"/>
      <c r="B362" s="17"/>
      <c r="C362" s="18"/>
      <c r="D362" s="19" t="s">
        <v>47</v>
      </c>
      <c r="E362" s="18" t="s">
        <v>46</v>
      </c>
      <c r="F362" s="20">
        <v>171892</v>
      </c>
      <c r="G362" s="20">
        <v>227084</v>
      </c>
      <c r="H362" s="20">
        <v>218952</v>
      </c>
      <c r="I362" s="20">
        <v>0</v>
      </c>
      <c r="J362" s="20">
        <v>218952</v>
      </c>
      <c r="K362" s="21"/>
    </row>
    <row r="363" spans="1:11" x14ac:dyDescent="0.35">
      <c r="A363" s="16"/>
      <c r="B363" s="17"/>
      <c r="C363" s="18"/>
      <c r="D363" s="19" t="s">
        <v>51</v>
      </c>
      <c r="E363" s="18" t="s">
        <v>50</v>
      </c>
      <c r="F363" s="20">
        <v>322038</v>
      </c>
      <c r="G363" s="20">
        <v>1222701</v>
      </c>
      <c r="H363" s="20">
        <v>1258320</v>
      </c>
      <c r="I363" s="20">
        <v>0</v>
      </c>
      <c r="J363" s="20">
        <v>1258320</v>
      </c>
      <c r="K363" s="21"/>
    </row>
    <row r="364" spans="1:11" x14ac:dyDescent="0.35">
      <c r="A364" s="16"/>
      <c r="B364" s="17"/>
      <c r="C364" s="18"/>
      <c r="D364" s="19" t="s">
        <v>111</v>
      </c>
      <c r="E364" s="18" t="s">
        <v>106</v>
      </c>
      <c r="F364" s="20">
        <v>57606</v>
      </c>
      <c r="G364" s="20">
        <v>57606</v>
      </c>
      <c r="H364" s="20">
        <v>57606</v>
      </c>
      <c r="I364" s="20">
        <v>0</v>
      </c>
      <c r="J364" s="20">
        <v>57606</v>
      </c>
      <c r="K364" s="21"/>
    </row>
    <row r="365" spans="1:11" x14ac:dyDescent="0.35">
      <c r="A365" s="53" t="s">
        <v>368</v>
      </c>
    </row>
    <row r="367" spans="1:11" hidden="1" x14ac:dyDescent="0.35"/>
    <row r="368" spans="1:11" hidden="1" x14ac:dyDescent="0.35">
      <c r="A368" s="1"/>
      <c r="B368" s="1"/>
      <c r="C368" s="42" t="s">
        <v>40</v>
      </c>
      <c r="D368" s="3"/>
      <c r="E368" s="52" t="s">
        <v>41</v>
      </c>
      <c r="F368" s="52"/>
      <c r="G368" s="52"/>
    </row>
    <row r="369" spans="1:7" hidden="1" x14ac:dyDescent="0.35">
      <c r="A369" s="1"/>
      <c r="B369" s="1"/>
      <c r="C369" s="2"/>
      <c r="D369" s="3"/>
      <c r="E369" s="2"/>
      <c r="F369" s="4"/>
      <c r="G369" s="4"/>
    </row>
    <row r="370" spans="1:7" hidden="1" x14ac:dyDescent="0.35">
      <c r="A370" s="1"/>
      <c r="B370" s="1"/>
      <c r="C370" s="2"/>
      <c r="D370" s="3"/>
      <c r="E370" s="2"/>
      <c r="F370" s="4"/>
      <c r="G370" s="4"/>
    </row>
    <row r="371" spans="1:7" hidden="1" x14ac:dyDescent="0.35">
      <c r="A371" s="1"/>
      <c r="B371" s="1"/>
      <c r="C371" s="2"/>
      <c r="D371" s="3"/>
      <c r="E371" s="2"/>
      <c r="F371" s="4"/>
      <c r="G371" s="4"/>
    </row>
    <row r="372" spans="1:7" ht="23.15" hidden="1" customHeight="1" x14ac:dyDescent="0.35">
      <c r="A372" s="47" t="s">
        <v>166</v>
      </c>
      <c r="B372" s="47"/>
      <c r="C372" s="47"/>
      <c r="D372" s="3"/>
      <c r="E372" s="2"/>
      <c r="F372" s="4"/>
      <c r="G372" s="4"/>
    </row>
    <row r="373" spans="1:7" ht="17.5" customHeight="1" x14ac:dyDescent="0.35">
      <c r="A373" s="43"/>
      <c r="B373" s="43"/>
      <c r="C373" s="2" t="s">
        <v>40</v>
      </c>
      <c r="D373" s="3"/>
      <c r="E373" s="2" t="s">
        <v>361</v>
      </c>
      <c r="F373" s="4"/>
      <c r="G373" s="4"/>
    </row>
    <row r="374" spans="1:7" ht="19.5" customHeight="1" x14ac:dyDescent="0.35">
      <c r="D374" s="3"/>
      <c r="E374" s="2"/>
      <c r="F374" s="4"/>
      <c r="G374" s="4"/>
    </row>
    <row r="376" spans="1:7" x14ac:dyDescent="0.35">
      <c r="A376" s="43" t="s">
        <v>327</v>
      </c>
      <c r="B376" s="43"/>
      <c r="C376" s="43"/>
    </row>
    <row r="377" spans="1:7" x14ac:dyDescent="0.35">
      <c r="A377" s="43" t="s">
        <v>328</v>
      </c>
      <c r="B377" s="43"/>
      <c r="C377" s="43"/>
    </row>
  </sheetData>
  <mergeCells count="56">
    <mergeCell ref="D65:E65"/>
    <mergeCell ref="D45:E45"/>
    <mergeCell ref="G1:K1"/>
    <mergeCell ref="A372:C372"/>
    <mergeCell ref="A3:K3"/>
    <mergeCell ref="F5:H5"/>
    <mergeCell ref="D6:E6"/>
    <mergeCell ref="A7:E7"/>
    <mergeCell ref="E368:G368"/>
    <mergeCell ref="D8:E8"/>
    <mergeCell ref="D13:E13"/>
    <mergeCell ref="D23:E23"/>
    <mergeCell ref="D28:E28"/>
    <mergeCell ref="D31:E31"/>
    <mergeCell ref="D67:E67"/>
    <mergeCell ref="D90:E90"/>
    <mergeCell ref="D96:E96"/>
    <mergeCell ref="D103:E103"/>
    <mergeCell ref="D106:E106"/>
    <mergeCell ref="D132:E132"/>
    <mergeCell ref="D140:E140"/>
    <mergeCell ref="D145:E145"/>
    <mergeCell ref="D151:E151"/>
    <mergeCell ref="D111:E111"/>
    <mergeCell ref="D121:E121"/>
    <mergeCell ref="D155:E155"/>
    <mergeCell ref="D128:E128"/>
    <mergeCell ref="D160:E160"/>
    <mergeCell ref="D165:E165"/>
    <mergeCell ref="D173:E173"/>
    <mergeCell ref="D180:E180"/>
    <mergeCell ref="D190:E190"/>
    <mergeCell ref="D193:E193"/>
    <mergeCell ref="D199:E199"/>
    <mergeCell ref="D219:E219"/>
    <mergeCell ref="D224:E224"/>
    <mergeCell ref="D230:E230"/>
    <mergeCell ref="D232:E232"/>
    <mergeCell ref="D238:E238"/>
    <mergeCell ref="D253:E253"/>
    <mergeCell ref="D259:E259"/>
    <mergeCell ref="D234:E234"/>
    <mergeCell ref="D236:E236"/>
    <mergeCell ref="D264:E264"/>
    <mergeCell ref="D356:E356"/>
    <mergeCell ref="D298:E298"/>
    <mergeCell ref="D302:E302"/>
    <mergeCell ref="D339:E339"/>
    <mergeCell ref="D342:E342"/>
    <mergeCell ref="D345:E345"/>
    <mergeCell ref="D334:E334"/>
    <mergeCell ref="D267:E267"/>
    <mergeCell ref="D273:E273"/>
    <mergeCell ref="D279:E279"/>
    <mergeCell ref="D294:E294"/>
    <mergeCell ref="D296:E296"/>
  </mergeCells>
  <hyperlinks>
    <hyperlink ref="A377" r:id="rId1" xr:uid="{2554D0D0-B5E5-4C23-B34D-4208A71AAF56}"/>
  </hyperlinks>
  <pageMargins left="0.70866141732283472" right="0.70866141732283472" top="0.74803149606299213" bottom="0.74803149606299213" header="0.31496062992125984" footer="0.31496062992125984"/>
  <pageSetup paperSize="9" scale="71" fitToHeight="0" orientation="landscape" r:id="rId2"/>
  <headerFooter>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Finanšu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pielikums informatīvajam ziņojumam "Par ministriju un citu centrālo valsts iestāžu prioritārajiem pasākumiem 2023., 2024. un 2025. gadam"</dc:title>
  <dc:subject>Pielikums</dc:subject>
  <dc:creator>diana.mirovscikova@fm.gov.lv</dc:creator>
  <cp:keywords/>
  <cp:lastModifiedBy>Diāna Mirovščikova</cp:lastModifiedBy>
  <cp:lastPrinted>2022-08-16T13:07:51Z</cp:lastPrinted>
  <dcterms:created xsi:type="dcterms:W3CDTF">2016-07-27T10:07:23Z</dcterms:created>
  <dcterms:modified xsi:type="dcterms:W3CDTF">2022-12-19T10:26:52Z</dcterms:modified>
  <cp:category>diana.mirovscikova@fm.gov.lv T.25739440</cp:category>
</cp:coreProperties>
</file>