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3\3._Prioritārie pasākumi\0._Informatīvais ziņojums\0._ IZ_iesniegšanai_MK\"/>
    </mc:Choice>
  </mc:AlternateContent>
  <xr:revisionPtr revIDLastSave="0" documentId="13_ncr:1_{CFEBB8E7-5EBC-48BA-B67D-35186BE5161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araksts" sheetId="2" r:id="rId1"/>
  </sheets>
  <definedNames>
    <definedName name="_xlnm.Print_Titles" localSheetId="0">Saraksts!$5:$6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H63" i="2"/>
  <c r="G63" i="2"/>
  <c r="I63" i="2"/>
  <c r="J63" i="2"/>
  <c r="F63" i="2"/>
  <c r="F60" i="2"/>
  <c r="G60" i="2"/>
  <c r="H60" i="2"/>
  <c r="I60" i="2"/>
  <c r="J60" i="2"/>
  <c r="A65" i="2"/>
  <c r="A66" i="2" s="1"/>
  <c r="A67" i="2" s="1"/>
  <c r="A68" i="2" s="1"/>
  <c r="A69" i="2" s="1"/>
  <c r="G42" i="2" l="1"/>
  <c r="H42" i="2"/>
  <c r="I42" i="2"/>
  <c r="J42" i="2"/>
  <c r="F42" i="2"/>
  <c r="G19" i="2" l="1"/>
  <c r="H19" i="2"/>
  <c r="I19" i="2"/>
  <c r="J19" i="2"/>
  <c r="G70" i="2" l="1"/>
  <c r="H70" i="2"/>
  <c r="I70" i="2"/>
  <c r="J70" i="2"/>
  <c r="F70" i="2"/>
  <c r="A85" i="2"/>
  <c r="A86" i="2" s="1"/>
  <c r="A87" i="2" s="1"/>
  <c r="A88" i="2" s="1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44" i="2"/>
  <c r="A45" i="2" s="1"/>
  <c r="A46" i="2" s="1"/>
  <c r="A47" i="2" s="1"/>
  <c r="A48" i="2" s="1"/>
  <c r="A49" i="2" s="1"/>
  <c r="G83" i="2"/>
  <c r="H83" i="2"/>
  <c r="I83" i="2"/>
  <c r="J83" i="2"/>
  <c r="F83" i="2"/>
  <c r="G56" i="2"/>
  <c r="H56" i="2"/>
  <c r="I56" i="2"/>
  <c r="J56" i="2"/>
  <c r="F56" i="2"/>
  <c r="G52" i="2"/>
  <c r="H52" i="2"/>
  <c r="I52" i="2"/>
  <c r="J52" i="2"/>
  <c r="F52" i="2"/>
  <c r="G50" i="2"/>
  <c r="H50" i="2"/>
  <c r="I50" i="2"/>
  <c r="J50" i="2"/>
  <c r="F50" i="2"/>
  <c r="G40" i="2"/>
  <c r="H40" i="2"/>
  <c r="I40" i="2"/>
  <c r="J40" i="2"/>
  <c r="F40" i="2"/>
  <c r="G15" i="2"/>
  <c r="H15" i="2"/>
  <c r="I15" i="2"/>
  <c r="J15" i="2"/>
  <c r="F15" i="2"/>
  <c r="G11" i="2"/>
  <c r="H11" i="2"/>
  <c r="I11" i="2"/>
  <c r="J11" i="2"/>
  <c r="F11" i="2"/>
  <c r="G8" i="2"/>
  <c r="H8" i="2"/>
  <c r="I8" i="2"/>
  <c r="J8" i="2"/>
  <c r="F8" i="2"/>
  <c r="F7" i="2" l="1"/>
  <c r="I7" i="2"/>
  <c r="J7" i="2"/>
  <c r="H7" i="2"/>
  <c r="G7" i="2"/>
</calcChain>
</file>

<file path=xl/sharedStrings.xml><?xml version="1.0" encoding="utf-8"?>
<sst xmlns="http://schemas.openxmlformats.org/spreadsheetml/2006/main" count="287" uniqueCount="180">
  <si>
    <t>Neatkarīgo institūciju iesniegtie pieprasījumi prioritārajiem pasākumiem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</si>
  <si>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</si>
  <si>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</si>
  <si>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</si>
  <si>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</si>
  <si>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</si>
  <si>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</si>
  <si>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Budžeta programmas (apakšprogrammas) kods un nosaukums</t>
  </si>
  <si>
    <t>N.p.k.</t>
  </si>
  <si>
    <t>04.00.00</t>
  </si>
  <si>
    <t>Ministrs</t>
  </si>
  <si>
    <t>J.Reirs</t>
  </si>
  <si>
    <t>01_01_P_N</t>
  </si>
  <si>
    <t>2023.gads</t>
  </si>
  <si>
    <t>2024.gads</t>
  </si>
  <si>
    <t>01. Valsts prezidenta kanceleja kopā:</t>
  </si>
  <si>
    <t>Valsts prezidenta kancelejas kapacitātes stiprināšana</t>
  </si>
  <si>
    <t>Valsts prezidenta darbības nodrošināšana</t>
  </si>
  <si>
    <t>01_02_P_N</t>
  </si>
  <si>
    <t>Valsts kontrole</t>
  </si>
  <si>
    <t>24. Valsts kontrole kopā:</t>
  </si>
  <si>
    <t>28. Augstākā tiesa kopā:</t>
  </si>
  <si>
    <t>30. Satversmes tiesa kopā:</t>
  </si>
  <si>
    <t>32. Prokuratūra kopā:</t>
  </si>
  <si>
    <t>24_01_P_N</t>
  </si>
  <si>
    <t>01.00.00</t>
  </si>
  <si>
    <t>28_01_P_N</t>
  </si>
  <si>
    <t>28_02_P_N</t>
  </si>
  <si>
    <t>28_03_P_N</t>
  </si>
  <si>
    <t>Tiesa</t>
  </si>
  <si>
    <t>30_01_P_N</t>
  </si>
  <si>
    <t>30_02_P_N</t>
  </si>
  <si>
    <t>32_01_P_N</t>
  </si>
  <si>
    <t>32_02_P_N</t>
  </si>
  <si>
    <t>Prokuratūras iestāžu uzturēšana</t>
  </si>
  <si>
    <t>47_01_P_N</t>
  </si>
  <si>
    <t>47_02_P_N</t>
  </si>
  <si>
    <t>47_03_P_N</t>
  </si>
  <si>
    <t>47_04_P_N</t>
  </si>
  <si>
    <t>47_05_P_N</t>
  </si>
  <si>
    <t>Satura pieejamības palielināšana komerciālajos elektroniskajos plašsaziņas līdzekļos</t>
  </si>
  <si>
    <t>Visaptveroša kampaņa, sekmējot legāla satura izmantošanu</t>
  </si>
  <si>
    <t>02.00.00</t>
  </si>
  <si>
    <t>03.00.00</t>
  </si>
  <si>
    <t>Nozares vadība</t>
  </si>
  <si>
    <t>19_01_P_N</t>
  </si>
  <si>
    <t>19_02_P_N</t>
  </si>
  <si>
    <t>19_03_P_N</t>
  </si>
  <si>
    <t>19_04_P_N</t>
  </si>
  <si>
    <t>19_05_P_N</t>
  </si>
  <si>
    <t>19_01_P_DVI</t>
  </si>
  <si>
    <t>03.02.00</t>
  </si>
  <si>
    <t>Apgabaltiesas un rajonu (pilsētu) tiesas</t>
  </si>
  <si>
    <t>03.01.00</t>
  </si>
  <si>
    <t>Tiesu administrēšana</t>
  </si>
  <si>
    <t>Kopā:</t>
  </si>
  <si>
    <t>Datu valsts inspekcijas nodarbināto mēnešalgu palielinājums</t>
  </si>
  <si>
    <t>09.02.00</t>
  </si>
  <si>
    <t>Fizisko personu datu aizsardzība</t>
  </si>
  <si>
    <t>19_01_P_SAB</t>
  </si>
  <si>
    <t xml:space="preserve">Satversmes aizsardzības biroja darbības nodrošināšana </t>
  </si>
  <si>
    <t>43.00.00</t>
  </si>
  <si>
    <t>Satversmes aizsardzība</t>
  </si>
  <si>
    <t>19_02_P_SAB</t>
  </si>
  <si>
    <t>19_03_P_SAB</t>
  </si>
  <si>
    <t>19_04_P_SAB</t>
  </si>
  <si>
    <t>2025.gads</t>
  </si>
  <si>
    <t>Mirovščikova, 25739440
diana.mirovscikova@fm.gov.lv</t>
  </si>
  <si>
    <t>Valsts prezidenta kancelejas darbībai nepieciešamo pakalpojumu nodrošināšana</t>
  </si>
  <si>
    <t>05. Tiesībsarga birojs kopā:</t>
  </si>
  <si>
    <t>05_01_P_N</t>
  </si>
  <si>
    <t>05_02_P_N</t>
  </si>
  <si>
    <t>05_03_P_N</t>
  </si>
  <si>
    <t>Tiesībsarga biroja kapacitātes stiprināšana</t>
  </si>
  <si>
    <t>Pētījumi un situācijas analīze cilvēktiesību jomā</t>
  </si>
  <si>
    <t>Telpu nomas maksas pieauguma segšana</t>
  </si>
  <si>
    <t>Tiesībsarga birojs</t>
  </si>
  <si>
    <t>19_06_P_N</t>
  </si>
  <si>
    <t>19_07_P_N</t>
  </si>
  <si>
    <t>19_08_P_N</t>
  </si>
  <si>
    <t>19_09_P_N</t>
  </si>
  <si>
    <t>19_10_P_N</t>
  </si>
  <si>
    <t>19_11_P_N</t>
  </si>
  <si>
    <t>19_05_P_SAB</t>
  </si>
  <si>
    <t>19_06_P_SAB</t>
  </si>
  <si>
    <t>30_03_P_N</t>
  </si>
  <si>
    <t>46_01_P_N</t>
  </si>
  <si>
    <t>46_02_P_N</t>
  </si>
  <si>
    <t>46_03_P_N</t>
  </si>
  <si>
    <t>46_04_P_N</t>
  </si>
  <si>
    <t>46_05_P_N</t>
  </si>
  <si>
    <t>46_06_P_N</t>
  </si>
  <si>
    <t>46_07_P_N</t>
  </si>
  <si>
    <t>46_08_P_N</t>
  </si>
  <si>
    <t>46_09_P_N</t>
  </si>
  <si>
    <t>46_10_P_N</t>
  </si>
  <si>
    <t>46_11_P_N</t>
  </si>
  <si>
    <t>26.02.00</t>
  </si>
  <si>
    <t>Konkurences politikas ieviešana</t>
  </si>
  <si>
    <t>05.00.00</t>
  </si>
  <si>
    <t>Galalietotājiem bez maksas izplatāmo programmu sarakstā iekļauto televīzijas programmu izplatīšana</t>
  </si>
  <si>
    <t>Sabiedrisko elektronisko plašsaziņas līdzekļu padomes darbības nodrošināšana</t>
  </si>
  <si>
    <t>Sabiedriskā pasūtījuma īstenošana Latvijas Radio</t>
  </si>
  <si>
    <t>Sabiedriskā pasūtījuma īstenošana Latvijas Televīzijā</t>
  </si>
  <si>
    <t>04.01.00</t>
  </si>
  <si>
    <t>Ieslodzījuma vietas</t>
  </si>
  <si>
    <t>04.03.00</t>
  </si>
  <si>
    <t>Probācijas īstenošana</t>
  </si>
  <si>
    <t>Konkurences padomes kapacitātes stiprināšana, nodrošinot efektīvāku konkurences regulējuma izpildi un iekšējā tirgus pienācīgas darbības uzraudzību</t>
  </si>
  <si>
    <t>Konkurences padomes kapacitātes stiprināšana, nodrošinot atbalstu publisko iepirkumu rīkotājiem karteļvienošanās pazīmju konstatēšanā</t>
  </si>
  <si>
    <t>Tiesu darbinieku mēnešalgu paaugstināšana</t>
  </si>
  <si>
    <t>Veselības apdrošināšanas polišu izdevumu segšana</t>
  </si>
  <si>
    <t>Tiesas sēžu zāļu aprīkošana ar ekrāniem un monitoru nomaiņa tiesās</t>
  </si>
  <si>
    <t>E-lietas platformas koplietošanas risinājuma uzturēšana</t>
  </si>
  <si>
    <t>Darba vides uzlabošana</t>
  </si>
  <si>
    <t>Tiesnešu pašpārvaldes institūciju darbības nodrošināšana</t>
  </si>
  <si>
    <t xml:space="preserve">Mākoņpakalpojumu licenču atjaunošana un uzturēšana </t>
  </si>
  <si>
    <t>Vienots informatīvo sistēmu veiktspējas monitoringa risinājums</t>
  </si>
  <si>
    <t>Informācijas sistēmu pilnveide un attīstība</t>
  </si>
  <si>
    <t>Tiesu telpu nomas maksas izdevumu segšana un tiesu telpu pilnveide</t>
  </si>
  <si>
    <t>Centralizētā arhīva izveide Jēkabpilī</t>
  </si>
  <si>
    <t>Valsts kontroles (VK) kapacitātes stiprināšana publiskā sektora revīzijās, stiprinot valstiskuma apziņu</t>
  </si>
  <si>
    <t>Konkurētspējīgas Augstākās tiesas darbinieku atalgojuma sistēmas uzturēšana</t>
  </si>
  <si>
    <t xml:space="preserve">Pilnvērtīgas veselības apdrošināšanas nodrošināšana </t>
  </si>
  <si>
    <t>Tieslietu padomes mājas lapas izveide</t>
  </si>
  <si>
    <t>Satversmes tiesas darbinieku atlīdzības palielināšana</t>
  </si>
  <si>
    <t>Satversmes tiesas uzturēšanas, komunālo un apsaimniekošanas pakalpojumu sadārdzinājuma kompensēšana</t>
  </si>
  <si>
    <t>Satversmes tiesas IT sistēmas drošības un modernizācijas nodrošināšana</t>
  </si>
  <si>
    <t xml:space="preserve">Prokuratūras informācijas sistēmas ProIS attīstība un pilnveide,  tehniskais nodrošinājums un tehnoloģisko risinājumu attīstība </t>
  </si>
  <si>
    <t xml:space="preserve">Izdevumu par komunālajiem pakalpojumiem sadārdzinājumu segšana </t>
  </si>
  <si>
    <t>Sabiedrisko elektronisko plašsaziņas līdzekļu padomes kapacitātes stiprināšana</t>
  </si>
  <si>
    <t>VSIA "Latvijas Radio" konkurētspējas nodrošināšana</t>
  </si>
  <si>
    <t>VSIA "Latvijas Televīzija" kapacitātes stiprināšana</t>
  </si>
  <si>
    <t>Sabiedrisko elektronisko plašsaziņas līdzekļu apvienošanas procesa sagatavošana un īstenošana</t>
  </si>
  <si>
    <t>VSIA "Latvijas Radio" energoresursu un degvielas cenu kāpuma kompensācija</t>
  </si>
  <si>
    <t>VSIA " Latvijas Televīzija" Vienotās režijas kompleksa otrās kārtas izbūve</t>
  </si>
  <si>
    <t>VSIA "Latvijas Radio" investīcijas kapitālieguldījumos</t>
  </si>
  <si>
    <t>VSIA "Latvijas Televīzija" kritiskās infrastruktūras nodrošināšana atbilstoši MK noteikumu prasībām</t>
  </si>
  <si>
    <t>VSIA "Latvijas Radio" sabiedriskā pasūtījuma kvalitātes pilnveidošana</t>
  </si>
  <si>
    <t>VSIA" Latvijas Televīzija" Pārvietojamās televīzijas stacijas ( PTS) 14 kameru iegāde</t>
  </si>
  <si>
    <t>VSIA " Latvijas Televīzija"' Latgales reģiona satura kapacitātes stiprināšana</t>
  </si>
  <si>
    <t>Latvijas informatīvās telpas aizsardzības, Padomes monitoringa un administratīvās kapacitātes stiprināšana</t>
  </si>
  <si>
    <t xml:space="preserve">Pētījums par Latvijas iedzīvotāju medijpratību </t>
  </si>
  <si>
    <t>Virszemes bezmaksas televīzijas apraide</t>
  </si>
  <si>
    <t>12. Konkurences padome kopā:</t>
  </si>
  <si>
    <t>19. Tieslietu ministrija (Datu valsts inspekcija) kopā:</t>
  </si>
  <si>
    <t>19. Tieslietu ministrija (Satversmes aizsardzības birojs) kopā:</t>
  </si>
  <si>
    <t>2024</t>
  </si>
  <si>
    <t>46. Sabiedriskie elektroniskie plašsaziņas līdzekļi kopā:</t>
  </si>
  <si>
    <t>12_01_P_KP</t>
  </si>
  <si>
    <t>12_02_P_KP</t>
  </si>
  <si>
    <t>12_03_P_KP</t>
  </si>
  <si>
    <t>46_12_P_N</t>
  </si>
  <si>
    <t>VSIA " Latvijas Televīzija" satura pieejamības nodrošināšana Ukrainas civiliedzīvotāju atbalstam un informācijas telpas stiprināšanai</t>
  </si>
  <si>
    <t>47. Radio un televīzijas regulators kopā:</t>
  </si>
  <si>
    <t>19_12_P_N</t>
  </si>
  <si>
    <t>Tieslietu akadēmijas izveide</t>
  </si>
  <si>
    <t>19_07_P_SAB</t>
  </si>
  <si>
    <t>35. Centrālā vēlēsanu komisija kopā:</t>
  </si>
  <si>
    <t>35_01_P</t>
  </si>
  <si>
    <t xml:space="preserve">CVK IT struktūrvienības izveide     
</t>
  </si>
  <si>
    <t>Vispārējā vadība</t>
  </si>
  <si>
    <t>35_02_P</t>
  </si>
  <si>
    <t>Vēlēšanu vadības sistēmas  Eiropas Parlamenta vēlēšanu un Tautas nobalsošanas moduļu iegāde</t>
  </si>
  <si>
    <t>35_03_P</t>
  </si>
  <si>
    <t>Vēlēšanu vadības sistēmas tehniskā pavadīšana Eiropas Parlamenta vēlēšanās</t>
  </si>
  <si>
    <t>Eiropas Parlamenta vēlēšanas</t>
  </si>
  <si>
    <t>35_04_P</t>
  </si>
  <si>
    <t xml:space="preserve">Centrālās vēlēšanu komisijas darbinieku atalgojums un veselības apdrošināšana   </t>
  </si>
  <si>
    <t>35_05_P</t>
  </si>
  <si>
    <t>Vēlēšanu IT sistēmu uzturēšana</t>
  </si>
  <si>
    <t>35_06_P</t>
  </si>
  <si>
    <t>CVK sekretariāta vadītāja amata izveide</t>
  </si>
  <si>
    <t>3. pielikums informatīvajam ziņojumam "Par ministriju un citu centrālo valsts iestāžu 
prioritārajiem pasākumiem 2023., 2024. un 2025.gadam"</t>
  </si>
  <si>
    <t>Konkurences padomes kapacitātes stiprināšana, attīstot IT risinājumus, konkurences pārkāpumu efektīvākai izmeklēšanai</t>
  </si>
  <si>
    <t xml:space="preserve">Mirovščikova, 25739440 </t>
  </si>
  <si>
    <t>diana.mirovscikova@fm.gov.lv</t>
  </si>
  <si>
    <t>Ministrs                                                                                                                                                A. Ašeradens</t>
  </si>
  <si>
    <t>19. Tieslietu ministrija (Apgabaltiesas un rajonu (pilsētu) tiesas)</t>
  </si>
  <si>
    <r>
      <t xml:space="preserve">Papildu nepieciešamais finansējums, </t>
    </r>
    <r>
      <rPr>
        <i/>
        <sz val="8"/>
        <color theme="1"/>
        <rFont val="Times New Roman"/>
        <family val="1"/>
        <charset val="186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</si>
</sst>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Border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justify" vertical="justify" wrapText="1"/>
    </xf>
    <xf numFmtId="3" fontId="10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right"/>
    </xf>
    <xf numFmtId="3" fontId="11" fillId="3" borderId="2" xfId="0" applyNumberFormat="1" applyFont="1" applyFill="1" applyBorder="1"/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3" fontId="11" fillId="3" borderId="1" xfId="0" applyNumberFormat="1" applyFont="1" applyFill="1" applyBorder="1"/>
    <xf numFmtId="0" fontId="11" fillId="3" borderId="1" xfId="0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justify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 wrapText="1"/>
    </xf>
    <xf numFmtId="14" fontId="7" fillId="0" borderId="3" xfId="0" quotePrefix="1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3" fontId="10" fillId="0" borderId="1" xfId="1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indent="2"/>
    </xf>
    <xf numFmtId="3" fontId="7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3" fontId="11" fillId="3" borderId="2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right"/>
    </xf>
    <xf numFmtId="0" fontId="11" fillId="3" borderId="3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</cellXfs>
  <cellStyles count="12">
    <cellStyle name="Comma 2" xfId="9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3" xfId="7" xr:uid="{00000000-0005-0000-0000-000004000000}"/>
    <cellStyle name="Normal 2 4" xfId="6" xr:uid="{00000000-0005-0000-0000-000005000000}"/>
    <cellStyle name="Normal 3" xfId="11" xr:uid="{064B0587-E712-42B2-9AAA-42B5C74151A9}"/>
    <cellStyle name="Normal 3 2" xfId="8" xr:uid="{00000000-0005-0000-0000-000006000000}"/>
    <cellStyle name="Parastais 3" xfId="10" xr:uid="{00000000-0005-0000-0000-000007000000}"/>
    <cellStyle name="Parasts 2" xfId="3" xr:uid="{00000000-0005-0000-0000-000008000000}"/>
    <cellStyle name="Parasts 2 2" xfId="5" xr:uid="{00000000-0005-0000-0000-000009000000}"/>
    <cellStyle name="Parasts 3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.mirovscikova@f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tabSelected="1" zoomScaleNormal="100" zoomScalePageLayoutView="80" workbookViewId="0"/>
  </sheetViews>
  <sheetFormatPr defaultColWidth="9" defaultRowHeight="10.5" x14ac:dyDescent="0.25"/>
  <cols>
    <col min="1" max="1" width="9" style="1"/>
    <col min="2" max="2" width="12.75" style="1" customWidth="1"/>
    <col min="3" max="3" width="77.75" style="2" customWidth="1"/>
    <col min="4" max="4" width="7.4140625" style="2" customWidth="1"/>
    <col min="5" max="5" width="37.08203125" style="2" customWidth="1"/>
    <col min="6" max="6" width="10" style="53" customWidth="1"/>
    <col min="7" max="7" width="10.08203125" style="54" customWidth="1"/>
    <col min="8" max="10" width="10" style="4" customWidth="1"/>
    <col min="11" max="11" width="9.5" style="4" customWidth="1"/>
    <col min="12" max="12" width="9" style="4" customWidth="1"/>
    <col min="13" max="16384" width="9" style="4"/>
  </cols>
  <sheetData>
    <row r="1" spans="1:13" ht="21.5" customHeight="1" x14ac:dyDescent="0.25">
      <c r="F1" s="61" t="s">
        <v>173</v>
      </c>
      <c r="G1" s="61"/>
      <c r="H1" s="61"/>
      <c r="I1" s="61"/>
      <c r="J1" s="61"/>
      <c r="K1" s="61"/>
      <c r="L1" s="3"/>
      <c r="M1" s="3"/>
    </row>
    <row r="3" spans="1:13" ht="1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</row>
    <row r="4" spans="1:13" ht="14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25">
      <c r="F5" s="68" t="s">
        <v>179</v>
      </c>
      <c r="G5" s="69"/>
      <c r="H5" s="69"/>
      <c r="I5" s="69"/>
      <c r="J5" s="70"/>
      <c r="K5" s="7"/>
    </row>
    <row r="6" spans="1:13" ht="67.5" customHeight="1" x14ac:dyDescent="0.25">
      <c r="A6" s="8" t="s">
        <v>8</v>
      </c>
      <c r="B6" s="9" t="s">
        <v>1</v>
      </c>
      <c r="C6" s="8" t="s">
        <v>2</v>
      </c>
      <c r="D6" s="72" t="s">
        <v>7</v>
      </c>
      <c r="E6" s="73"/>
      <c r="F6" s="8" t="s">
        <v>13</v>
      </c>
      <c r="G6" s="8" t="s">
        <v>14</v>
      </c>
      <c r="H6" s="8" t="s">
        <v>66</v>
      </c>
      <c r="I6" s="10" t="s">
        <v>3</v>
      </c>
      <c r="J6" s="10" t="s">
        <v>4</v>
      </c>
      <c r="K6" s="9" t="s">
        <v>5</v>
      </c>
    </row>
    <row r="7" spans="1:13" ht="11.25" customHeight="1" x14ac:dyDescent="0.25">
      <c r="A7" s="74" t="s">
        <v>6</v>
      </c>
      <c r="B7" s="75"/>
      <c r="C7" s="75"/>
      <c r="D7" s="75"/>
      <c r="E7" s="76"/>
      <c r="F7" s="11">
        <f>F8+F11+F15+F19+F40+F42+F50+F52+F56+F60+F63+F70+F83</f>
        <v>36803864</v>
      </c>
      <c r="G7" s="11">
        <f>G8+G11+G15+G19+G40+G42+G50+G52+G56+G60+G63+G70+G83</f>
        <v>38085430</v>
      </c>
      <c r="H7" s="11">
        <f t="shared" ref="H7" si="0">H8+H11+H15+H19+H40+H42+H50+H52+H56+H60+H63+H70+H83</f>
        <v>28041126</v>
      </c>
      <c r="I7" s="11">
        <f t="shared" ref="I7" si="1">I8+I11+I15+I19+I40+I42+I50+I52+I56+I60+I63+I70+I83</f>
        <v>0</v>
      </c>
      <c r="J7" s="11">
        <f t="shared" ref="J7" si="2">J8+J11+J15+J19+J40+J42+J50+J52+J56+J60+J63+J70+J83</f>
        <v>28475317</v>
      </c>
      <c r="K7" s="11"/>
    </row>
    <row r="8" spans="1:13" ht="11.25" customHeight="1" x14ac:dyDescent="0.25">
      <c r="A8" s="58" t="s">
        <v>15</v>
      </c>
      <c r="B8" s="59"/>
      <c r="C8" s="59"/>
      <c r="D8" s="59"/>
      <c r="E8" s="60"/>
      <c r="F8" s="13">
        <f>F9+F10</f>
        <v>1032028</v>
      </c>
      <c r="G8" s="13">
        <f t="shared" ref="G8:J8" si="3">G9+G10</f>
        <v>1032028</v>
      </c>
      <c r="H8" s="13">
        <f t="shared" si="3"/>
        <v>1032028</v>
      </c>
      <c r="I8" s="13">
        <f t="shared" si="3"/>
        <v>0</v>
      </c>
      <c r="J8" s="13">
        <f t="shared" si="3"/>
        <v>1032028</v>
      </c>
      <c r="K8" s="13"/>
    </row>
    <row r="9" spans="1:13" ht="12" customHeight="1" x14ac:dyDescent="0.25">
      <c r="A9" s="14">
        <v>1</v>
      </c>
      <c r="B9" s="15" t="s">
        <v>12</v>
      </c>
      <c r="C9" s="16" t="s">
        <v>16</v>
      </c>
      <c r="D9" s="17" t="s">
        <v>9</v>
      </c>
      <c r="E9" s="18" t="s">
        <v>17</v>
      </c>
      <c r="F9" s="19">
        <v>586117</v>
      </c>
      <c r="G9" s="19">
        <v>586117</v>
      </c>
      <c r="H9" s="19">
        <v>586117</v>
      </c>
      <c r="I9" s="19">
        <v>0</v>
      </c>
      <c r="J9" s="19">
        <v>586117</v>
      </c>
      <c r="K9" s="20"/>
    </row>
    <row r="10" spans="1:13" ht="12" customHeight="1" x14ac:dyDescent="0.25">
      <c r="A10" s="14">
        <v>2</v>
      </c>
      <c r="B10" s="15" t="s">
        <v>18</v>
      </c>
      <c r="C10" s="16" t="s">
        <v>68</v>
      </c>
      <c r="D10" s="17" t="s">
        <v>9</v>
      </c>
      <c r="E10" s="18" t="s">
        <v>17</v>
      </c>
      <c r="F10" s="19">
        <v>445911</v>
      </c>
      <c r="G10" s="19">
        <v>445911</v>
      </c>
      <c r="H10" s="19">
        <v>445911</v>
      </c>
      <c r="I10" s="19">
        <v>0</v>
      </c>
      <c r="J10" s="19">
        <v>445911</v>
      </c>
      <c r="K10" s="20"/>
    </row>
    <row r="11" spans="1:13" ht="12" customHeight="1" x14ac:dyDescent="0.25">
      <c r="A11" s="65" t="s">
        <v>69</v>
      </c>
      <c r="B11" s="66"/>
      <c r="C11" s="66"/>
      <c r="D11" s="66"/>
      <c r="E11" s="67"/>
      <c r="F11" s="22">
        <f>F12+F13+F14</f>
        <v>476322</v>
      </c>
      <c r="G11" s="22">
        <f t="shared" ref="G11:J11" si="4">G12+G13+G14</f>
        <v>485397</v>
      </c>
      <c r="H11" s="22">
        <f t="shared" si="4"/>
        <v>458172</v>
      </c>
      <c r="I11" s="22">
        <f t="shared" si="4"/>
        <v>0</v>
      </c>
      <c r="J11" s="22">
        <f t="shared" si="4"/>
        <v>467247</v>
      </c>
      <c r="K11" s="21"/>
    </row>
    <row r="12" spans="1:13" ht="11.25" customHeight="1" x14ac:dyDescent="0.25">
      <c r="A12" s="14">
        <v>3</v>
      </c>
      <c r="B12" s="15" t="s">
        <v>70</v>
      </c>
      <c r="C12" s="16" t="s">
        <v>73</v>
      </c>
      <c r="D12" s="17" t="s">
        <v>25</v>
      </c>
      <c r="E12" s="18" t="s">
        <v>76</v>
      </c>
      <c r="F12" s="19">
        <v>437422</v>
      </c>
      <c r="G12" s="19">
        <v>437422</v>
      </c>
      <c r="H12" s="19">
        <v>437422</v>
      </c>
      <c r="I12" s="19">
        <v>0</v>
      </c>
      <c r="J12" s="19">
        <v>437422</v>
      </c>
      <c r="K12" s="20"/>
    </row>
    <row r="13" spans="1:13" ht="10.5" customHeight="1" x14ac:dyDescent="0.25">
      <c r="A13" s="14">
        <v>4</v>
      </c>
      <c r="B13" s="15" t="s">
        <v>71</v>
      </c>
      <c r="C13" s="16" t="s">
        <v>74</v>
      </c>
      <c r="D13" s="17" t="s">
        <v>25</v>
      </c>
      <c r="E13" s="18" t="s">
        <v>76</v>
      </c>
      <c r="F13" s="19">
        <v>36300</v>
      </c>
      <c r="G13" s="19">
        <v>45375</v>
      </c>
      <c r="H13" s="19">
        <v>18150</v>
      </c>
      <c r="I13" s="19">
        <v>0</v>
      </c>
      <c r="J13" s="19">
        <v>27225</v>
      </c>
      <c r="K13" s="20"/>
    </row>
    <row r="14" spans="1:13" ht="10.5" customHeight="1" x14ac:dyDescent="0.25">
      <c r="A14" s="6">
        <v>5</v>
      </c>
      <c r="B14" s="23" t="s">
        <v>72</v>
      </c>
      <c r="C14" s="24" t="s">
        <v>75</v>
      </c>
      <c r="D14" s="25" t="s">
        <v>25</v>
      </c>
      <c r="E14" s="18" t="s">
        <v>76</v>
      </c>
      <c r="F14" s="19">
        <v>2600</v>
      </c>
      <c r="G14" s="19">
        <v>2600</v>
      </c>
      <c r="H14" s="19">
        <v>2600</v>
      </c>
      <c r="I14" s="19">
        <v>0</v>
      </c>
      <c r="J14" s="19">
        <v>2600</v>
      </c>
      <c r="K14" s="20"/>
    </row>
    <row r="15" spans="1:13" ht="10.5" customHeight="1" x14ac:dyDescent="0.25">
      <c r="A15" s="65" t="s">
        <v>144</v>
      </c>
      <c r="B15" s="66"/>
      <c r="C15" s="66"/>
      <c r="D15" s="66"/>
      <c r="E15" s="67"/>
      <c r="F15" s="26">
        <f>SUM(F16:F18)</f>
        <v>867358</v>
      </c>
      <c r="G15" s="26">
        <f t="shared" ref="G15:J15" si="5">SUM(G16:G18)</f>
        <v>2172295</v>
      </c>
      <c r="H15" s="26">
        <f t="shared" si="5"/>
        <v>2318795</v>
      </c>
      <c r="I15" s="26">
        <f t="shared" si="5"/>
        <v>0</v>
      </c>
      <c r="J15" s="26">
        <f t="shared" si="5"/>
        <v>1568795</v>
      </c>
      <c r="K15" s="27"/>
    </row>
    <row r="16" spans="1:13" x14ac:dyDescent="0.25">
      <c r="A16" s="14">
        <v>6</v>
      </c>
      <c r="B16" s="15" t="s">
        <v>149</v>
      </c>
      <c r="C16" s="16" t="s">
        <v>174</v>
      </c>
      <c r="D16" s="28" t="s">
        <v>97</v>
      </c>
      <c r="E16" s="18" t="s">
        <v>98</v>
      </c>
      <c r="F16" s="19">
        <v>130000</v>
      </c>
      <c r="G16" s="19">
        <v>643735</v>
      </c>
      <c r="H16" s="19">
        <v>541735</v>
      </c>
      <c r="I16" s="19">
        <v>0</v>
      </c>
      <c r="J16" s="19">
        <v>41735</v>
      </c>
      <c r="K16" s="20"/>
    </row>
    <row r="17" spans="1:11" x14ac:dyDescent="0.25">
      <c r="A17" s="14">
        <v>7</v>
      </c>
      <c r="B17" s="15" t="s">
        <v>150</v>
      </c>
      <c r="C17" s="16" t="s">
        <v>108</v>
      </c>
      <c r="D17" s="28" t="s">
        <v>97</v>
      </c>
      <c r="E17" s="18" t="s">
        <v>98</v>
      </c>
      <c r="F17" s="19">
        <v>516640</v>
      </c>
      <c r="G17" s="19">
        <v>1318292</v>
      </c>
      <c r="H17" s="19">
        <v>1568292</v>
      </c>
      <c r="I17" s="19">
        <v>0</v>
      </c>
      <c r="J17" s="19">
        <v>1318292</v>
      </c>
      <c r="K17" s="20"/>
    </row>
    <row r="18" spans="1:11" x14ac:dyDescent="0.25">
      <c r="A18" s="14">
        <v>8</v>
      </c>
      <c r="B18" s="15" t="s">
        <v>151</v>
      </c>
      <c r="C18" s="16" t="s">
        <v>109</v>
      </c>
      <c r="D18" s="28" t="s">
        <v>97</v>
      </c>
      <c r="E18" s="18" t="s">
        <v>98</v>
      </c>
      <c r="F18" s="19">
        <v>220718</v>
      </c>
      <c r="G18" s="19">
        <v>210268</v>
      </c>
      <c r="H18" s="19">
        <v>208768</v>
      </c>
      <c r="I18" s="19">
        <v>0</v>
      </c>
      <c r="J18" s="19">
        <v>208768</v>
      </c>
      <c r="K18" s="20"/>
    </row>
    <row r="19" spans="1:11" x14ac:dyDescent="0.25">
      <c r="A19" s="65" t="s">
        <v>178</v>
      </c>
      <c r="B19" s="66"/>
      <c r="C19" s="66"/>
      <c r="D19" s="66"/>
      <c r="E19" s="67"/>
      <c r="F19" s="22">
        <f>F20+F21+F22+F23+F29+F32+F35+F36+F37+F38+F28+F39</f>
        <v>7684449</v>
      </c>
      <c r="G19" s="22">
        <f t="shared" ref="G19:J19" si="6">G20+G21+G22+G23+G29+G32+G35+G36+G37+G38+G28+G39</f>
        <v>8451745</v>
      </c>
      <c r="H19" s="22">
        <f t="shared" si="6"/>
        <v>8689908</v>
      </c>
      <c r="I19" s="22">
        <f t="shared" si="6"/>
        <v>0</v>
      </c>
      <c r="J19" s="22">
        <f t="shared" si="6"/>
        <v>10367724</v>
      </c>
      <c r="K19" s="21"/>
    </row>
    <row r="20" spans="1:11" x14ac:dyDescent="0.25">
      <c r="A20" s="14">
        <v>9</v>
      </c>
      <c r="B20" s="15" t="s">
        <v>45</v>
      </c>
      <c r="C20" s="16" t="s">
        <v>110</v>
      </c>
      <c r="D20" s="28" t="s">
        <v>51</v>
      </c>
      <c r="E20" s="29" t="s">
        <v>52</v>
      </c>
      <c r="F20" s="19">
        <v>4152246</v>
      </c>
      <c r="G20" s="19">
        <v>6489929</v>
      </c>
      <c r="H20" s="19">
        <v>6492722</v>
      </c>
      <c r="I20" s="19">
        <v>0</v>
      </c>
      <c r="J20" s="19">
        <v>6492722</v>
      </c>
      <c r="K20" s="20"/>
    </row>
    <row r="21" spans="1:11" x14ac:dyDescent="0.25">
      <c r="A21" s="14">
        <v>10</v>
      </c>
      <c r="B21" s="15" t="s">
        <v>46</v>
      </c>
      <c r="C21" s="16" t="s">
        <v>111</v>
      </c>
      <c r="D21" s="28" t="s">
        <v>51</v>
      </c>
      <c r="E21" s="29" t="s">
        <v>52</v>
      </c>
      <c r="F21" s="19">
        <v>253317</v>
      </c>
      <c r="G21" s="19">
        <v>253317</v>
      </c>
      <c r="H21" s="19">
        <v>253317</v>
      </c>
      <c r="I21" s="19">
        <v>0</v>
      </c>
      <c r="J21" s="19">
        <v>253317</v>
      </c>
      <c r="K21" s="20"/>
    </row>
    <row r="22" spans="1:11" x14ac:dyDescent="0.25">
      <c r="A22" s="14">
        <v>11</v>
      </c>
      <c r="B22" s="15" t="s">
        <v>47</v>
      </c>
      <c r="C22" s="16" t="s">
        <v>112</v>
      </c>
      <c r="D22" s="28" t="s">
        <v>51</v>
      </c>
      <c r="E22" s="29" t="s">
        <v>52</v>
      </c>
      <c r="F22" s="19">
        <v>560004</v>
      </c>
      <c r="G22" s="19">
        <v>99946</v>
      </c>
      <c r="H22" s="19">
        <v>99946</v>
      </c>
      <c r="I22" s="19">
        <v>0</v>
      </c>
      <c r="J22" s="19">
        <v>168955</v>
      </c>
      <c r="K22" s="20"/>
    </row>
    <row r="23" spans="1:11" x14ac:dyDescent="0.25">
      <c r="A23" s="14">
        <v>12</v>
      </c>
      <c r="B23" s="15" t="s">
        <v>48</v>
      </c>
      <c r="C23" s="16" t="s">
        <v>113</v>
      </c>
      <c r="D23" s="4"/>
      <c r="E23" s="30" t="s">
        <v>55</v>
      </c>
      <c r="F23" s="19">
        <v>772329</v>
      </c>
      <c r="G23" s="19">
        <v>685668</v>
      </c>
      <c r="H23" s="19">
        <v>685668</v>
      </c>
      <c r="I23" s="19">
        <v>0</v>
      </c>
      <c r="J23" s="19">
        <v>685668</v>
      </c>
      <c r="K23" s="20"/>
    </row>
    <row r="24" spans="1:11" x14ac:dyDescent="0.25">
      <c r="A24" s="14"/>
      <c r="B24" s="15"/>
      <c r="C24" s="16"/>
      <c r="D24" s="28" t="s">
        <v>53</v>
      </c>
      <c r="E24" s="29" t="s">
        <v>54</v>
      </c>
      <c r="F24" s="19">
        <v>249450</v>
      </c>
      <c r="G24" s="19">
        <v>249450</v>
      </c>
      <c r="H24" s="19">
        <v>249450</v>
      </c>
      <c r="I24" s="19">
        <v>0</v>
      </c>
      <c r="J24" s="19">
        <v>249450</v>
      </c>
      <c r="K24" s="20"/>
    </row>
    <row r="25" spans="1:11" x14ac:dyDescent="0.25">
      <c r="A25" s="14"/>
      <c r="B25" s="15"/>
      <c r="C25" s="16"/>
      <c r="D25" s="28" t="s">
        <v>51</v>
      </c>
      <c r="E25" s="29" t="s">
        <v>52</v>
      </c>
      <c r="F25" s="19">
        <v>0</v>
      </c>
      <c r="G25" s="19">
        <v>11099</v>
      </c>
      <c r="H25" s="19">
        <v>11099</v>
      </c>
      <c r="I25" s="19">
        <v>0</v>
      </c>
      <c r="J25" s="19">
        <v>11099</v>
      </c>
      <c r="K25" s="20"/>
    </row>
    <row r="26" spans="1:11" x14ac:dyDescent="0.25">
      <c r="A26" s="14"/>
      <c r="B26" s="15"/>
      <c r="C26" s="16"/>
      <c r="D26" s="28" t="s">
        <v>104</v>
      </c>
      <c r="E26" s="29" t="s">
        <v>105</v>
      </c>
      <c r="F26" s="19">
        <v>305920</v>
      </c>
      <c r="G26" s="19">
        <v>305920</v>
      </c>
      <c r="H26" s="19">
        <v>305920</v>
      </c>
      <c r="I26" s="19">
        <v>0</v>
      </c>
      <c r="J26" s="19">
        <v>305920</v>
      </c>
      <c r="K26" s="20"/>
    </row>
    <row r="27" spans="1:11" x14ac:dyDescent="0.25">
      <c r="A27" s="14"/>
      <c r="B27" s="15"/>
      <c r="C27" s="16"/>
      <c r="D27" s="28" t="s">
        <v>106</v>
      </c>
      <c r="E27" s="29" t="s">
        <v>107</v>
      </c>
      <c r="F27" s="19">
        <v>216959</v>
      </c>
      <c r="G27" s="19">
        <v>119199</v>
      </c>
      <c r="H27" s="19">
        <v>119199</v>
      </c>
      <c r="I27" s="19">
        <v>0</v>
      </c>
      <c r="J27" s="19">
        <v>119199</v>
      </c>
      <c r="K27" s="20"/>
    </row>
    <row r="28" spans="1:11" x14ac:dyDescent="0.25">
      <c r="A28" s="14">
        <v>13</v>
      </c>
      <c r="B28" s="15" t="s">
        <v>49</v>
      </c>
      <c r="C28" s="16" t="s">
        <v>114</v>
      </c>
      <c r="D28" s="31" t="s">
        <v>51</v>
      </c>
      <c r="E28" s="32" t="s">
        <v>52</v>
      </c>
      <c r="F28" s="19">
        <v>137672</v>
      </c>
      <c r="G28" s="19">
        <v>63656</v>
      </c>
      <c r="H28" s="19">
        <v>63656</v>
      </c>
      <c r="I28" s="19">
        <v>0</v>
      </c>
      <c r="J28" s="19">
        <v>63656</v>
      </c>
      <c r="K28" s="20"/>
    </row>
    <row r="29" spans="1:11" x14ac:dyDescent="0.25">
      <c r="A29" s="14">
        <v>14</v>
      </c>
      <c r="B29" s="15" t="s">
        <v>77</v>
      </c>
      <c r="C29" s="16" t="s">
        <v>115</v>
      </c>
      <c r="D29" s="33"/>
      <c r="E29" s="30" t="s">
        <v>55</v>
      </c>
      <c r="F29" s="19">
        <v>95314</v>
      </c>
      <c r="G29" s="19">
        <v>65176</v>
      </c>
      <c r="H29" s="19">
        <v>65176</v>
      </c>
      <c r="I29" s="19">
        <v>0</v>
      </c>
      <c r="J29" s="19">
        <v>65176</v>
      </c>
      <c r="K29" s="20"/>
    </row>
    <row r="30" spans="1:11" x14ac:dyDescent="0.25">
      <c r="A30" s="14"/>
      <c r="B30" s="15"/>
      <c r="C30" s="16"/>
      <c r="D30" s="31" t="s">
        <v>53</v>
      </c>
      <c r="E30" s="32" t="s">
        <v>54</v>
      </c>
      <c r="F30" s="19">
        <v>59386</v>
      </c>
      <c r="G30" s="19">
        <v>53751</v>
      </c>
      <c r="H30" s="19">
        <v>53751</v>
      </c>
      <c r="I30" s="19">
        <v>0</v>
      </c>
      <c r="J30" s="19">
        <v>53751</v>
      </c>
      <c r="K30" s="20"/>
    </row>
    <row r="31" spans="1:11" x14ac:dyDescent="0.25">
      <c r="A31" s="14"/>
      <c r="B31" s="15"/>
      <c r="C31" s="16"/>
      <c r="D31" s="31" t="s">
        <v>51</v>
      </c>
      <c r="E31" s="32" t="s">
        <v>52</v>
      </c>
      <c r="F31" s="19">
        <v>35928</v>
      </c>
      <c r="G31" s="19">
        <v>11425</v>
      </c>
      <c r="H31" s="19">
        <v>11425</v>
      </c>
      <c r="I31" s="19">
        <v>0</v>
      </c>
      <c r="J31" s="19">
        <v>11425</v>
      </c>
      <c r="K31" s="20"/>
    </row>
    <row r="32" spans="1:11" x14ac:dyDescent="0.25">
      <c r="A32" s="14">
        <v>15</v>
      </c>
      <c r="B32" s="15" t="s">
        <v>78</v>
      </c>
      <c r="C32" s="16" t="s">
        <v>116</v>
      </c>
      <c r="D32" s="31"/>
      <c r="E32" s="30" t="s">
        <v>55</v>
      </c>
      <c r="F32" s="19">
        <v>438377</v>
      </c>
      <c r="G32" s="19">
        <v>438377</v>
      </c>
      <c r="H32" s="19">
        <v>438377</v>
      </c>
      <c r="I32" s="19">
        <v>0</v>
      </c>
      <c r="J32" s="19">
        <v>438377</v>
      </c>
      <c r="K32" s="20"/>
    </row>
    <row r="33" spans="1:11" x14ac:dyDescent="0.25">
      <c r="A33" s="14"/>
      <c r="B33" s="15"/>
      <c r="C33" s="16"/>
      <c r="D33" s="31" t="s">
        <v>53</v>
      </c>
      <c r="E33" s="32" t="s">
        <v>54</v>
      </c>
      <c r="F33" s="19">
        <v>4701</v>
      </c>
      <c r="G33" s="19">
        <v>4701</v>
      </c>
      <c r="H33" s="19">
        <v>4701</v>
      </c>
      <c r="I33" s="19">
        <v>0</v>
      </c>
      <c r="J33" s="19">
        <v>4701</v>
      </c>
      <c r="K33" s="20"/>
    </row>
    <row r="34" spans="1:11" x14ac:dyDescent="0.25">
      <c r="A34" s="14"/>
      <c r="B34" s="15"/>
      <c r="C34" s="16"/>
      <c r="D34" s="31" t="s">
        <v>51</v>
      </c>
      <c r="E34" s="32" t="s">
        <v>52</v>
      </c>
      <c r="F34" s="19">
        <v>433676</v>
      </c>
      <c r="G34" s="19">
        <v>433676</v>
      </c>
      <c r="H34" s="19">
        <v>433676</v>
      </c>
      <c r="I34" s="19">
        <v>0</v>
      </c>
      <c r="J34" s="19">
        <v>433676</v>
      </c>
      <c r="K34" s="20"/>
    </row>
    <row r="35" spans="1:11" x14ac:dyDescent="0.25">
      <c r="A35" s="14">
        <v>16</v>
      </c>
      <c r="B35" s="15" t="s">
        <v>79</v>
      </c>
      <c r="C35" s="16" t="s">
        <v>117</v>
      </c>
      <c r="D35" s="28" t="s">
        <v>53</v>
      </c>
      <c r="E35" s="34" t="s">
        <v>54</v>
      </c>
      <c r="F35" s="19">
        <v>181621</v>
      </c>
      <c r="G35" s="19">
        <v>145200</v>
      </c>
      <c r="H35" s="19">
        <v>145200</v>
      </c>
      <c r="I35" s="19">
        <v>0</v>
      </c>
      <c r="J35" s="19">
        <v>145200</v>
      </c>
      <c r="K35" s="20"/>
    </row>
    <row r="36" spans="1:11" ht="12" customHeight="1" x14ac:dyDescent="0.25">
      <c r="A36" s="14">
        <v>17</v>
      </c>
      <c r="B36" s="15" t="s">
        <v>80</v>
      </c>
      <c r="C36" s="16" t="s">
        <v>118</v>
      </c>
      <c r="D36" s="28" t="s">
        <v>53</v>
      </c>
      <c r="E36" s="34" t="s">
        <v>54</v>
      </c>
      <c r="F36" s="19">
        <v>509459</v>
      </c>
      <c r="G36" s="19">
        <v>53906</v>
      </c>
      <c r="H36" s="19">
        <v>0</v>
      </c>
      <c r="I36" s="19">
        <v>0</v>
      </c>
      <c r="J36" s="19">
        <v>0</v>
      </c>
      <c r="K36" s="35" t="s">
        <v>147</v>
      </c>
    </row>
    <row r="37" spans="1:11" x14ac:dyDescent="0.25">
      <c r="A37" s="14">
        <v>18</v>
      </c>
      <c r="B37" s="15" t="s">
        <v>81</v>
      </c>
      <c r="C37" s="16" t="s">
        <v>119</v>
      </c>
      <c r="D37" s="28" t="s">
        <v>51</v>
      </c>
      <c r="E37" s="29" t="s">
        <v>52</v>
      </c>
      <c r="F37" s="19">
        <v>375815</v>
      </c>
      <c r="G37" s="19">
        <v>115815</v>
      </c>
      <c r="H37" s="19">
        <v>115815</v>
      </c>
      <c r="I37" s="19">
        <v>0</v>
      </c>
      <c r="J37" s="19">
        <v>115815</v>
      </c>
      <c r="K37" s="20"/>
    </row>
    <row r="38" spans="1:11" x14ac:dyDescent="0.25">
      <c r="A38" s="6">
        <v>19</v>
      </c>
      <c r="B38" s="23" t="s">
        <v>82</v>
      </c>
      <c r="C38" s="36" t="s">
        <v>120</v>
      </c>
      <c r="D38" s="37" t="s">
        <v>51</v>
      </c>
      <c r="E38" s="29" t="s">
        <v>52</v>
      </c>
      <c r="F38" s="19">
        <v>208295</v>
      </c>
      <c r="G38" s="19">
        <v>40755</v>
      </c>
      <c r="H38" s="19">
        <v>40755</v>
      </c>
      <c r="I38" s="19">
        <v>0</v>
      </c>
      <c r="J38" s="19">
        <v>40755</v>
      </c>
      <c r="K38" s="20"/>
    </row>
    <row r="39" spans="1:11" x14ac:dyDescent="0.25">
      <c r="A39" s="14">
        <v>20</v>
      </c>
      <c r="B39" s="38" t="s">
        <v>155</v>
      </c>
      <c r="C39" s="36" t="s">
        <v>156</v>
      </c>
      <c r="D39" s="37" t="s">
        <v>51</v>
      </c>
      <c r="E39" s="29" t="s">
        <v>52</v>
      </c>
      <c r="F39" s="19">
        <v>0</v>
      </c>
      <c r="G39" s="19">
        <v>0</v>
      </c>
      <c r="H39" s="19">
        <v>289276</v>
      </c>
      <c r="I39" s="19">
        <v>0</v>
      </c>
      <c r="J39" s="19">
        <v>1898083</v>
      </c>
      <c r="K39" s="20"/>
    </row>
    <row r="40" spans="1:11" x14ac:dyDescent="0.25">
      <c r="A40" s="65" t="s">
        <v>145</v>
      </c>
      <c r="B40" s="66"/>
      <c r="C40" s="66"/>
      <c r="D40" s="66"/>
      <c r="E40" s="67"/>
      <c r="F40" s="26">
        <f>F41</f>
        <v>104551</v>
      </c>
      <c r="G40" s="26">
        <f t="shared" ref="G40:J40" si="7">G41</f>
        <v>104551</v>
      </c>
      <c r="H40" s="26">
        <f t="shared" si="7"/>
        <v>104551</v>
      </c>
      <c r="I40" s="26">
        <f t="shared" si="7"/>
        <v>0</v>
      </c>
      <c r="J40" s="26">
        <f t="shared" si="7"/>
        <v>104551</v>
      </c>
      <c r="K40" s="27"/>
    </row>
    <row r="41" spans="1:11" x14ac:dyDescent="0.25">
      <c r="A41" s="14">
        <v>21</v>
      </c>
      <c r="B41" s="15" t="s">
        <v>50</v>
      </c>
      <c r="C41" s="16" t="s">
        <v>56</v>
      </c>
      <c r="D41" s="28" t="s">
        <v>57</v>
      </c>
      <c r="E41" s="18" t="s">
        <v>58</v>
      </c>
      <c r="F41" s="19">
        <v>104551</v>
      </c>
      <c r="G41" s="19">
        <v>104551</v>
      </c>
      <c r="H41" s="19">
        <v>104551</v>
      </c>
      <c r="I41" s="19">
        <v>0</v>
      </c>
      <c r="J41" s="19">
        <v>104551</v>
      </c>
      <c r="K41" s="20"/>
    </row>
    <row r="42" spans="1:11" x14ac:dyDescent="0.25">
      <c r="A42" s="65" t="s">
        <v>146</v>
      </c>
      <c r="B42" s="66"/>
      <c r="C42" s="66"/>
      <c r="D42" s="66"/>
      <c r="E42" s="67"/>
      <c r="F42" s="26">
        <f>SUM(F43:F49)</f>
        <v>5402862</v>
      </c>
      <c r="G42" s="26">
        <f t="shared" ref="G42:J42" si="8">SUM(G43:G49)</f>
        <v>4579296</v>
      </c>
      <c r="H42" s="26">
        <f t="shared" si="8"/>
        <v>1320472</v>
      </c>
      <c r="I42" s="26">
        <f t="shared" si="8"/>
        <v>0</v>
      </c>
      <c r="J42" s="26">
        <f t="shared" si="8"/>
        <v>1320472</v>
      </c>
      <c r="K42" s="27"/>
    </row>
    <row r="43" spans="1:11" x14ac:dyDescent="0.25">
      <c r="A43" s="14">
        <v>22</v>
      </c>
      <c r="B43" s="15" t="s">
        <v>59</v>
      </c>
      <c r="C43" s="39" t="s">
        <v>60</v>
      </c>
      <c r="D43" s="40" t="s">
        <v>61</v>
      </c>
      <c r="E43" s="41" t="s">
        <v>62</v>
      </c>
      <c r="F43" s="42">
        <v>114932</v>
      </c>
      <c r="G43" s="42">
        <v>113438</v>
      </c>
      <c r="H43" s="42">
        <v>113438</v>
      </c>
      <c r="I43" s="42">
        <v>0</v>
      </c>
      <c r="J43" s="42">
        <v>113438</v>
      </c>
      <c r="K43" s="43"/>
    </row>
    <row r="44" spans="1:11" x14ac:dyDescent="0.25">
      <c r="A44" s="14">
        <f>A43+1</f>
        <v>23</v>
      </c>
      <c r="B44" s="15" t="s">
        <v>63</v>
      </c>
      <c r="C44" s="39" t="s">
        <v>60</v>
      </c>
      <c r="D44" s="40" t="s">
        <v>61</v>
      </c>
      <c r="E44" s="41" t="s">
        <v>62</v>
      </c>
      <c r="F44" s="42">
        <v>114390</v>
      </c>
      <c r="G44" s="42">
        <v>112895</v>
      </c>
      <c r="H44" s="42">
        <v>112895</v>
      </c>
      <c r="I44" s="42">
        <v>0</v>
      </c>
      <c r="J44" s="42">
        <v>112895</v>
      </c>
      <c r="K44" s="43"/>
    </row>
    <row r="45" spans="1:11" x14ac:dyDescent="0.25">
      <c r="A45" s="14">
        <f t="shared" ref="A45:A49" si="9">A44+1</f>
        <v>24</v>
      </c>
      <c r="B45" s="15" t="s">
        <v>64</v>
      </c>
      <c r="C45" s="39" t="s">
        <v>60</v>
      </c>
      <c r="D45" s="40" t="s">
        <v>61</v>
      </c>
      <c r="E45" s="41" t="s">
        <v>62</v>
      </c>
      <c r="F45" s="42">
        <v>113749</v>
      </c>
      <c r="G45" s="42">
        <v>112255</v>
      </c>
      <c r="H45" s="42">
        <v>112255</v>
      </c>
      <c r="I45" s="42">
        <v>0</v>
      </c>
      <c r="J45" s="42">
        <v>112255</v>
      </c>
      <c r="K45" s="43"/>
    </row>
    <row r="46" spans="1:11" x14ac:dyDescent="0.25">
      <c r="A46" s="14">
        <f t="shared" si="9"/>
        <v>25</v>
      </c>
      <c r="B46" s="15" t="s">
        <v>65</v>
      </c>
      <c r="C46" s="39" t="s">
        <v>60</v>
      </c>
      <c r="D46" s="40" t="s">
        <v>61</v>
      </c>
      <c r="E46" s="41" t="s">
        <v>62</v>
      </c>
      <c r="F46" s="42">
        <v>93556</v>
      </c>
      <c r="G46" s="42">
        <v>92063</v>
      </c>
      <c r="H46" s="42">
        <v>92063</v>
      </c>
      <c r="I46" s="42">
        <v>0</v>
      </c>
      <c r="J46" s="42">
        <v>92063</v>
      </c>
      <c r="K46" s="43"/>
    </row>
    <row r="47" spans="1:11" x14ac:dyDescent="0.25">
      <c r="A47" s="14">
        <f t="shared" si="9"/>
        <v>26</v>
      </c>
      <c r="B47" s="23" t="s">
        <v>83</v>
      </c>
      <c r="C47" s="39" t="s">
        <v>60</v>
      </c>
      <c r="D47" s="40" t="s">
        <v>61</v>
      </c>
      <c r="E47" s="41" t="s">
        <v>62</v>
      </c>
      <c r="F47" s="42">
        <v>92715</v>
      </c>
      <c r="G47" s="42">
        <v>91221</v>
      </c>
      <c r="H47" s="42">
        <v>91221</v>
      </c>
      <c r="I47" s="42">
        <v>0</v>
      </c>
      <c r="J47" s="42">
        <v>91221</v>
      </c>
      <c r="K47" s="43"/>
    </row>
    <row r="48" spans="1:11" x14ac:dyDescent="0.25">
      <c r="A48" s="14">
        <f t="shared" si="9"/>
        <v>27</v>
      </c>
      <c r="B48" s="23" t="s">
        <v>84</v>
      </c>
      <c r="C48" s="39" t="s">
        <v>60</v>
      </c>
      <c r="D48" s="40" t="s">
        <v>61</v>
      </c>
      <c r="E48" s="41" t="s">
        <v>62</v>
      </c>
      <c r="F48" s="42">
        <v>873520</v>
      </c>
      <c r="G48" s="42">
        <v>798600</v>
      </c>
      <c r="H48" s="42">
        <v>798600</v>
      </c>
      <c r="I48" s="42">
        <v>0</v>
      </c>
      <c r="J48" s="42">
        <v>798600</v>
      </c>
      <c r="K48" s="43"/>
    </row>
    <row r="49" spans="1:11" x14ac:dyDescent="0.25">
      <c r="A49" s="14">
        <f t="shared" si="9"/>
        <v>28</v>
      </c>
      <c r="B49" s="38" t="s">
        <v>157</v>
      </c>
      <c r="C49" s="39" t="s">
        <v>60</v>
      </c>
      <c r="D49" s="40" t="s">
        <v>61</v>
      </c>
      <c r="E49" s="41" t="s">
        <v>62</v>
      </c>
      <c r="F49" s="42">
        <v>4000000</v>
      </c>
      <c r="G49" s="42">
        <v>3258824</v>
      </c>
      <c r="H49" s="42">
        <v>0</v>
      </c>
      <c r="I49" s="42">
        <v>0</v>
      </c>
      <c r="J49" s="42">
        <v>0</v>
      </c>
      <c r="K49" s="43"/>
    </row>
    <row r="50" spans="1:11" ht="15.75" customHeight="1" x14ac:dyDescent="0.25">
      <c r="A50" s="58" t="s">
        <v>20</v>
      </c>
      <c r="B50" s="59"/>
      <c r="C50" s="59"/>
      <c r="D50" s="59"/>
      <c r="E50" s="60"/>
      <c r="F50" s="26">
        <f>F51</f>
        <v>154615</v>
      </c>
      <c r="G50" s="26">
        <f t="shared" ref="G50:J50" si="10">G51</f>
        <v>53115</v>
      </c>
      <c r="H50" s="26">
        <f t="shared" si="10"/>
        <v>53115</v>
      </c>
      <c r="I50" s="26">
        <f t="shared" si="10"/>
        <v>0</v>
      </c>
      <c r="J50" s="26">
        <f t="shared" si="10"/>
        <v>53115</v>
      </c>
      <c r="K50" s="44"/>
    </row>
    <row r="51" spans="1:11" x14ac:dyDescent="0.25">
      <c r="A51" s="14">
        <v>29</v>
      </c>
      <c r="B51" s="15" t="s">
        <v>24</v>
      </c>
      <c r="C51" s="16" t="s">
        <v>121</v>
      </c>
      <c r="D51" s="28" t="s">
        <v>25</v>
      </c>
      <c r="E51" s="45" t="s">
        <v>19</v>
      </c>
      <c r="F51" s="19">
        <v>154615</v>
      </c>
      <c r="G51" s="19">
        <v>53115</v>
      </c>
      <c r="H51" s="19">
        <v>53115</v>
      </c>
      <c r="I51" s="19">
        <v>0</v>
      </c>
      <c r="J51" s="19">
        <v>53115</v>
      </c>
      <c r="K51" s="20"/>
    </row>
    <row r="52" spans="1:11" ht="15.75" customHeight="1" x14ac:dyDescent="0.25">
      <c r="A52" s="58" t="s">
        <v>21</v>
      </c>
      <c r="B52" s="59"/>
      <c r="C52" s="59"/>
      <c r="D52" s="59"/>
      <c r="E52" s="60"/>
      <c r="F52" s="26">
        <f>SUM(F53:F55)</f>
        <v>705886</v>
      </c>
      <c r="G52" s="26">
        <f t="shared" ref="G52:J52" si="11">SUM(G53:G55)</f>
        <v>689886</v>
      </c>
      <c r="H52" s="26">
        <f t="shared" si="11"/>
        <v>689886</v>
      </c>
      <c r="I52" s="26">
        <f t="shared" si="11"/>
        <v>0</v>
      </c>
      <c r="J52" s="26">
        <f t="shared" si="11"/>
        <v>689886</v>
      </c>
      <c r="K52" s="27"/>
    </row>
    <row r="53" spans="1:11" x14ac:dyDescent="0.25">
      <c r="A53" s="14">
        <v>30</v>
      </c>
      <c r="B53" s="15" t="s">
        <v>26</v>
      </c>
      <c r="C53" s="16" t="s">
        <v>122</v>
      </c>
      <c r="D53" s="28" t="s">
        <v>25</v>
      </c>
      <c r="E53" s="45" t="s">
        <v>29</v>
      </c>
      <c r="F53" s="19">
        <v>645842</v>
      </c>
      <c r="G53" s="19">
        <v>645842</v>
      </c>
      <c r="H53" s="19">
        <v>645842</v>
      </c>
      <c r="I53" s="19">
        <v>0</v>
      </c>
      <c r="J53" s="19">
        <v>645842</v>
      </c>
      <c r="K53" s="14"/>
    </row>
    <row r="54" spans="1:11" x14ac:dyDescent="0.25">
      <c r="A54" s="14">
        <v>31</v>
      </c>
      <c r="B54" s="15" t="s">
        <v>27</v>
      </c>
      <c r="C54" s="16" t="s">
        <v>123</v>
      </c>
      <c r="D54" s="28" t="s">
        <v>25</v>
      </c>
      <c r="E54" s="45" t="s">
        <v>29</v>
      </c>
      <c r="F54" s="19">
        <v>40044</v>
      </c>
      <c r="G54" s="19">
        <v>40044</v>
      </c>
      <c r="H54" s="19">
        <v>40044</v>
      </c>
      <c r="I54" s="19">
        <v>0</v>
      </c>
      <c r="J54" s="19">
        <v>40044</v>
      </c>
      <c r="K54" s="14"/>
    </row>
    <row r="55" spans="1:11" x14ac:dyDescent="0.25">
      <c r="A55" s="14">
        <v>32</v>
      </c>
      <c r="B55" s="15" t="s">
        <v>28</v>
      </c>
      <c r="C55" s="16" t="s">
        <v>124</v>
      </c>
      <c r="D55" s="28" t="s">
        <v>25</v>
      </c>
      <c r="E55" s="45" t="s">
        <v>29</v>
      </c>
      <c r="F55" s="19">
        <v>20000</v>
      </c>
      <c r="G55" s="19">
        <v>4000</v>
      </c>
      <c r="H55" s="19">
        <v>4000</v>
      </c>
      <c r="I55" s="19">
        <v>0</v>
      </c>
      <c r="J55" s="19">
        <v>4000</v>
      </c>
      <c r="K55" s="14"/>
    </row>
    <row r="56" spans="1:11" ht="15.75" customHeight="1" x14ac:dyDescent="0.25">
      <c r="A56" s="58" t="s">
        <v>22</v>
      </c>
      <c r="B56" s="59"/>
      <c r="C56" s="59"/>
      <c r="D56" s="59"/>
      <c r="E56" s="60"/>
      <c r="F56" s="26">
        <f>SUM(F57:F59)</f>
        <v>421034</v>
      </c>
      <c r="G56" s="26">
        <f t="shared" ref="G56:J56" si="12">SUM(G57:G59)</f>
        <v>332836</v>
      </c>
      <c r="H56" s="26">
        <f t="shared" si="12"/>
        <v>332836</v>
      </c>
      <c r="I56" s="26">
        <f t="shared" si="12"/>
        <v>0</v>
      </c>
      <c r="J56" s="26">
        <f t="shared" si="12"/>
        <v>332836</v>
      </c>
      <c r="K56" s="27"/>
    </row>
    <row r="57" spans="1:11" x14ac:dyDescent="0.25">
      <c r="A57" s="14">
        <v>33</v>
      </c>
      <c r="B57" s="15" t="s">
        <v>30</v>
      </c>
      <c r="C57" s="16" t="s">
        <v>125</v>
      </c>
      <c r="D57" s="28" t="s">
        <v>25</v>
      </c>
      <c r="E57" s="45" t="s">
        <v>29</v>
      </c>
      <c r="F57" s="19">
        <v>183031</v>
      </c>
      <c r="G57" s="19">
        <v>183031</v>
      </c>
      <c r="H57" s="19">
        <v>183031</v>
      </c>
      <c r="I57" s="19">
        <v>0</v>
      </c>
      <c r="J57" s="19">
        <v>183031</v>
      </c>
      <c r="K57" s="20"/>
    </row>
    <row r="58" spans="1:11" x14ac:dyDescent="0.25">
      <c r="A58" s="14">
        <v>34</v>
      </c>
      <c r="B58" s="15" t="s">
        <v>31</v>
      </c>
      <c r="C58" s="16" t="s">
        <v>126</v>
      </c>
      <c r="D58" s="28" t="s">
        <v>25</v>
      </c>
      <c r="E58" s="45" t="s">
        <v>29</v>
      </c>
      <c r="F58" s="19">
        <v>122797</v>
      </c>
      <c r="G58" s="19">
        <v>122797</v>
      </c>
      <c r="H58" s="19">
        <v>122797</v>
      </c>
      <c r="I58" s="19">
        <v>0</v>
      </c>
      <c r="J58" s="19">
        <v>122797</v>
      </c>
      <c r="K58" s="20"/>
    </row>
    <row r="59" spans="1:11" x14ac:dyDescent="0.25">
      <c r="A59" s="6">
        <v>35</v>
      </c>
      <c r="B59" s="15" t="s">
        <v>85</v>
      </c>
      <c r="C59" s="36" t="s">
        <v>127</v>
      </c>
      <c r="D59" s="28" t="s">
        <v>25</v>
      </c>
      <c r="E59" s="45" t="s">
        <v>29</v>
      </c>
      <c r="F59" s="19">
        <v>115206</v>
      </c>
      <c r="G59" s="19">
        <v>27008</v>
      </c>
      <c r="H59" s="19">
        <v>27008</v>
      </c>
      <c r="I59" s="19">
        <v>0</v>
      </c>
      <c r="J59" s="19">
        <v>27008</v>
      </c>
      <c r="K59" s="20"/>
    </row>
    <row r="60" spans="1:11" x14ac:dyDescent="0.25">
      <c r="A60" s="58" t="s">
        <v>23</v>
      </c>
      <c r="B60" s="59"/>
      <c r="C60" s="59"/>
      <c r="D60" s="59"/>
      <c r="E60" s="60"/>
      <c r="F60" s="26">
        <f>SUM(F61:F62)</f>
        <v>847347</v>
      </c>
      <c r="G60" s="26">
        <f>SUM(G61:G62)</f>
        <v>763521</v>
      </c>
      <c r="H60" s="26">
        <f>SUM(H61:H62)</f>
        <v>763521</v>
      </c>
      <c r="I60" s="26">
        <f>SUM(I61:I62)</f>
        <v>0</v>
      </c>
      <c r="J60" s="26">
        <f>SUM(J61:J62)</f>
        <v>763521</v>
      </c>
      <c r="K60" s="27"/>
    </row>
    <row r="61" spans="1:11" x14ac:dyDescent="0.25">
      <c r="A61" s="14">
        <v>36</v>
      </c>
      <c r="B61" s="15" t="s">
        <v>32</v>
      </c>
      <c r="C61" s="16" t="s">
        <v>128</v>
      </c>
      <c r="D61" s="28" t="s">
        <v>25</v>
      </c>
      <c r="E61" s="45" t="s">
        <v>34</v>
      </c>
      <c r="F61" s="19">
        <v>368004</v>
      </c>
      <c r="G61" s="19">
        <v>284178</v>
      </c>
      <c r="H61" s="19">
        <v>284178</v>
      </c>
      <c r="I61" s="19">
        <v>0</v>
      </c>
      <c r="J61" s="19">
        <v>284178</v>
      </c>
      <c r="K61" s="14"/>
    </row>
    <row r="62" spans="1:11" ht="12" customHeight="1" x14ac:dyDescent="0.25">
      <c r="A62" s="14">
        <v>37</v>
      </c>
      <c r="B62" s="15" t="s">
        <v>33</v>
      </c>
      <c r="C62" s="16" t="s">
        <v>129</v>
      </c>
      <c r="D62" s="28" t="s">
        <v>25</v>
      </c>
      <c r="E62" s="45" t="s">
        <v>34</v>
      </c>
      <c r="F62" s="19">
        <v>479343</v>
      </c>
      <c r="G62" s="19">
        <v>479343</v>
      </c>
      <c r="H62" s="19">
        <v>479343</v>
      </c>
      <c r="I62" s="19">
        <v>0</v>
      </c>
      <c r="J62" s="19">
        <v>479343</v>
      </c>
      <c r="K62" s="14"/>
    </row>
    <row r="63" spans="1:11" ht="12" customHeight="1" x14ac:dyDescent="0.25">
      <c r="A63" s="58" t="s">
        <v>158</v>
      </c>
      <c r="B63" s="59"/>
      <c r="C63" s="59"/>
      <c r="D63" s="59"/>
      <c r="E63" s="60"/>
      <c r="F63" s="26">
        <f>SUM(F64:F69)</f>
        <v>1320218</v>
      </c>
      <c r="G63" s="26">
        <f t="shared" ref="G63:J63" si="13">SUM(G64:G69)</f>
        <v>1472193</v>
      </c>
      <c r="H63" s="26">
        <f>SUM(H64:H69)</f>
        <v>605146</v>
      </c>
      <c r="I63" s="26">
        <f t="shared" si="13"/>
        <v>0</v>
      </c>
      <c r="J63" s="26">
        <f t="shared" si="13"/>
        <v>605146</v>
      </c>
      <c r="K63" s="27"/>
    </row>
    <row r="64" spans="1:11" ht="12" customHeight="1" x14ac:dyDescent="0.25">
      <c r="A64" s="46">
        <v>38</v>
      </c>
      <c r="B64" s="47" t="s">
        <v>159</v>
      </c>
      <c r="C64" s="32" t="s">
        <v>160</v>
      </c>
      <c r="D64" s="31" t="s">
        <v>25</v>
      </c>
      <c r="E64" s="32" t="s">
        <v>161</v>
      </c>
      <c r="F64" s="48">
        <v>263974</v>
      </c>
      <c r="G64" s="48">
        <v>255374</v>
      </c>
      <c r="H64" s="48">
        <v>255374</v>
      </c>
      <c r="I64" s="48">
        <v>0</v>
      </c>
      <c r="J64" s="48">
        <v>255374</v>
      </c>
      <c r="K64" s="31"/>
    </row>
    <row r="65" spans="1:11" ht="12" customHeight="1" x14ac:dyDescent="0.25">
      <c r="A65" s="46">
        <f>A64+1</f>
        <v>39</v>
      </c>
      <c r="B65" s="47" t="s">
        <v>162</v>
      </c>
      <c r="C65" s="49" t="s">
        <v>163</v>
      </c>
      <c r="D65" s="31" t="s">
        <v>25</v>
      </c>
      <c r="E65" s="32" t="s">
        <v>161</v>
      </c>
      <c r="F65" s="48">
        <v>757022</v>
      </c>
      <c r="G65" s="48">
        <v>394004</v>
      </c>
      <c r="H65" s="48">
        <v>0</v>
      </c>
      <c r="I65" s="48">
        <v>0</v>
      </c>
      <c r="J65" s="48">
        <v>0</v>
      </c>
      <c r="K65" s="31">
        <v>2024</v>
      </c>
    </row>
    <row r="66" spans="1:11" ht="12" customHeight="1" x14ac:dyDescent="0.25">
      <c r="A66" s="46">
        <f t="shared" ref="A66:A69" si="14">A65+1</f>
        <v>40</v>
      </c>
      <c r="B66" s="47" t="s">
        <v>164</v>
      </c>
      <c r="C66" s="49" t="s">
        <v>165</v>
      </c>
      <c r="D66" s="31" t="s">
        <v>99</v>
      </c>
      <c r="E66" s="32" t="s">
        <v>166</v>
      </c>
      <c r="F66" s="48">
        <v>0</v>
      </c>
      <c r="G66" s="48">
        <v>500268</v>
      </c>
      <c r="H66" s="48">
        <v>0</v>
      </c>
      <c r="I66" s="48">
        <v>0</v>
      </c>
      <c r="J66" s="48">
        <v>0</v>
      </c>
      <c r="K66" s="31">
        <v>2024</v>
      </c>
    </row>
    <row r="67" spans="1:11" ht="12" customHeight="1" x14ac:dyDescent="0.25">
      <c r="A67" s="46">
        <f t="shared" si="14"/>
        <v>41</v>
      </c>
      <c r="B67" s="47" t="s">
        <v>167</v>
      </c>
      <c r="C67" s="49" t="s">
        <v>168</v>
      </c>
      <c r="D67" s="31" t="s">
        <v>25</v>
      </c>
      <c r="E67" s="32" t="s">
        <v>161</v>
      </c>
      <c r="F67" s="48">
        <v>56812</v>
      </c>
      <c r="G67" s="48">
        <v>56812</v>
      </c>
      <c r="H67" s="48">
        <v>56812</v>
      </c>
      <c r="I67" s="48">
        <v>0</v>
      </c>
      <c r="J67" s="48">
        <v>56812</v>
      </c>
      <c r="K67" s="31"/>
    </row>
    <row r="68" spans="1:11" ht="12" customHeight="1" x14ac:dyDescent="0.25">
      <c r="A68" s="46">
        <f t="shared" si="14"/>
        <v>42</v>
      </c>
      <c r="B68" s="47" t="s">
        <v>169</v>
      </c>
      <c r="C68" s="32" t="s">
        <v>170</v>
      </c>
      <c r="D68" s="31" t="s">
        <v>25</v>
      </c>
      <c r="E68" s="32" t="s">
        <v>161</v>
      </c>
      <c r="F68" s="48">
        <v>189023</v>
      </c>
      <c r="G68" s="48">
        <v>214748</v>
      </c>
      <c r="H68" s="48">
        <v>241973</v>
      </c>
      <c r="I68" s="48">
        <v>0</v>
      </c>
      <c r="J68" s="48">
        <v>241973</v>
      </c>
      <c r="K68" s="31"/>
    </row>
    <row r="69" spans="1:11" ht="12" customHeight="1" x14ac:dyDescent="0.25">
      <c r="A69" s="46">
        <f t="shared" si="14"/>
        <v>43</v>
      </c>
      <c r="B69" s="47" t="s">
        <v>171</v>
      </c>
      <c r="C69" s="32" t="s">
        <v>172</v>
      </c>
      <c r="D69" s="31" t="s">
        <v>25</v>
      </c>
      <c r="E69" s="32" t="s">
        <v>161</v>
      </c>
      <c r="F69" s="48">
        <v>53387</v>
      </c>
      <c r="G69" s="48">
        <v>50987</v>
      </c>
      <c r="H69" s="48">
        <v>50987</v>
      </c>
      <c r="I69" s="48">
        <v>0</v>
      </c>
      <c r="J69" s="48">
        <v>50987</v>
      </c>
      <c r="K69" s="31"/>
    </row>
    <row r="70" spans="1:11" ht="12" customHeight="1" x14ac:dyDescent="0.25">
      <c r="A70" s="58" t="s">
        <v>148</v>
      </c>
      <c r="B70" s="59"/>
      <c r="C70" s="59"/>
      <c r="D70" s="59"/>
      <c r="E70" s="60"/>
      <c r="F70" s="50">
        <f>SUM(F71:F82)</f>
        <v>16384317</v>
      </c>
      <c r="G70" s="50">
        <f t="shared" ref="G70:J70" si="15">SUM(G71:G82)</f>
        <v>16545690</v>
      </c>
      <c r="H70" s="50">
        <f t="shared" si="15"/>
        <v>10269819</v>
      </c>
      <c r="I70" s="50">
        <f t="shared" si="15"/>
        <v>0</v>
      </c>
      <c r="J70" s="50">
        <f t="shared" si="15"/>
        <v>9767119</v>
      </c>
      <c r="K70" s="12"/>
    </row>
    <row r="71" spans="1:11" ht="10" customHeight="1" x14ac:dyDescent="0.25">
      <c r="A71" s="14">
        <v>44</v>
      </c>
      <c r="B71" s="38" t="s">
        <v>86</v>
      </c>
      <c r="C71" s="24" t="s">
        <v>130</v>
      </c>
      <c r="D71" s="28" t="s">
        <v>25</v>
      </c>
      <c r="E71" s="51" t="s">
        <v>101</v>
      </c>
      <c r="F71" s="19">
        <v>44894</v>
      </c>
      <c r="G71" s="19">
        <v>44894</v>
      </c>
      <c r="H71" s="19">
        <v>44894</v>
      </c>
      <c r="I71" s="19">
        <v>0</v>
      </c>
      <c r="J71" s="19">
        <v>44894</v>
      </c>
      <c r="K71" s="17"/>
    </row>
    <row r="72" spans="1:11" ht="10" customHeight="1" x14ac:dyDescent="0.25">
      <c r="A72" s="14">
        <f>A71+1</f>
        <v>45</v>
      </c>
      <c r="B72" s="38" t="s">
        <v>87</v>
      </c>
      <c r="C72" s="24" t="s">
        <v>131</v>
      </c>
      <c r="D72" s="28" t="s">
        <v>42</v>
      </c>
      <c r="E72" s="51" t="s">
        <v>102</v>
      </c>
      <c r="F72" s="19">
        <v>1281089</v>
      </c>
      <c r="G72" s="19">
        <v>1557286</v>
      </c>
      <c r="H72" s="19">
        <v>1719847</v>
      </c>
      <c r="I72" s="19">
        <v>0</v>
      </c>
      <c r="J72" s="19">
        <v>1719847</v>
      </c>
      <c r="K72" s="17"/>
    </row>
    <row r="73" spans="1:11" ht="10" customHeight="1" x14ac:dyDescent="0.25">
      <c r="A73" s="14">
        <f t="shared" ref="A73:A82" si="16">A72+1</f>
        <v>46</v>
      </c>
      <c r="B73" s="38" t="s">
        <v>88</v>
      </c>
      <c r="C73" s="24" t="s">
        <v>132</v>
      </c>
      <c r="D73" s="28" t="s">
        <v>43</v>
      </c>
      <c r="E73" s="51" t="s">
        <v>103</v>
      </c>
      <c r="F73" s="19">
        <v>4173233</v>
      </c>
      <c r="G73" s="19">
        <v>4425195</v>
      </c>
      <c r="H73" s="19">
        <v>4581757</v>
      </c>
      <c r="I73" s="19">
        <v>0</v>
      </c>
      <c r="J73" s="19">
        <v>4581757</v>
      </c>
      <c r="K73" s="17"/>
    </row>
    <row r="74" spans="1:11" ht="9.5" customHeight="1" x14ac:dyDescent="0.25">
      <c r="A74" s="14">
        <f t="shared" si="16"/>
        <v>47</v>
      </c>
      <c r="B74" s="38" t="s">
        <v>89</v>
      </c>
      <c r="C74" s="24" t="s">
        <v>133</v>
      </c>
      <c r="D74" s="28" t="s">
        <v>25</v>
      </c>
      <c r="E74" s="51" t="s">
        <v>101</v>
      </c>
      <c r="F74" s="19">
        <v>83000</v>
      </c>
      <c r="G74" s="19">
        <v>0</v>
      </c>
      <c r="H74" s="19">
        <v>0</v>
      </c>
      <c r="I74" s="19">
        <v>0</v>
      </c>
      <c r="J74" s="19">
        <v>0</v>
      </c>
      <c r="K74" s="17">
        <v>2023</v>
      </c>
    </row>
    <row r="75" spans="1:11" x14ac:dyDescent="0.25">
      <c r="A75" s="14">
        <f t="shared" si="16"/>
        <v>48</v>
      </c>
      <c r="B75" s="38" t="s">
        <v>90</v>
      </c>
      <c r="C75" s="24" t="s">
        <v>134</v>
      </c>
      <c r="D75" s="28" t="s">
        <v>42</v>
      </c>
      <c r="E75" s="51" t="s">
        <v>102</v>
      </c>
      <c r="F75" s="19">
        <v>758587</v>
      </c>
      <c r="G75" s="19">
        <v>758587</v>
      </c>
      <c r="H75" s="19">
        <v>758587</v>
      </c>
      <c r="I75" s="19"/>
      <c r="J75" s="19">
        <v>758587</v>
      </c>
      <c r="K75" s="17"/>
    </row>
    <row r="76" spans="1:11" ht="10" customHeight="1" x14ac:dyDescent="0.25">
      <c r="A76" s="14">
        <f t="shared" si="16"/>
        <v>49</v>
      </c>
      <c r="B76" s="38" t="s">
        <v>91</v>
      </c>
      <c r="C76" s="24" t="s">
        <v>135</v>
      </c>
      <c r="D76" s="28" t="s">
        <v>43</v>
      </c>
      <c r="E76" s="51" t="s">
        <v>103</v>
      </c>
      <c r="F76" s="19">
        <v>1950687</v>
      </c>
      <c r="G76" s="19">
        <v>0</v>
      </c>
      <c r="H76" s="19">
        <v>0</v>
      </c>
      <c r="I76" s="19">
        <v>0</v>
      </c>
      <c r="J76" s="19">
        <v>0</v>
      </c>
      <c r="K76" s="17">
        <v>2023</v>
      </c>
    </row>
    <row r="77" spans="1:11" ht="10" customHeight="1" x14ac:dyDescent="0.25">
      <c r="A77" s="14">
        <f t="shared" si="16"/>
        <v>50</v>
      </c>
      <c r="B77" s="38" t="s">
        <v>92</v>
      </c>
      <c r="C77" s="24" t="s">
        <v>136</v>
      </c>
      <c r="D77" s="28" t="s">
        <v>42</v>
      </c>
      <c r="E77" s="51" t="s">
        <v>102</v>
      </c>
      <c r="F77" s="19">
        <v>1802000</v>
      </c>
      <c r="G77" s="19">
        <v>1111000</v>
      </c>
      <c r="H77" s="19">
        <v>1702700</v>
      </c>
      <c r="I77" s="19">
        <v>0</v>
      </c>
      <c r="J77" s="19">
        <v>1200000</v>
      </c>
      <c r="K77" s="17"/>
    </row>
    <row r="78" spans="1:11" ht="10" customHeight="1" x14ac:dyDescent="0.25">
      <c r="A78" s="14">
        <f t="shared" si="16"/>
        <v>51</v>
      </c>
      <c r="B78" s="38" t="s">
        <v>93</v>
      </c>
      <c r="C78" s="24" t="s">
        <v>137</v>
      </c>
      <c r="D78" s="28" t="s">
        <v>43</v>
      </c>
      <c r="E78" s="51" t="s">
        <v>103</v>
      </c>
      <c r="F78" s="19">
        <v>4869000</v>
      </c>
      <c r="G78" s="19">
        <v>50000</v>
      </c>
      <c r="H78" s="19">
        <v>50000</v>
      </c>
      <c r="I78" s="19">
        <v>0</v>
      </c>
      <c r="J78" s="19">
        <v>50000</v>
      </c>
      <c r="K78" s="17"/>
    </row>
    <row r="79" spans="1:11" ht="10" customHeight="1" x14ac:dyDescent="0.25">
      <c r="A79" s="14">
        <f t="shared" si="16"/>
        <v>52</v>
      </c>
      <c r="B79" s="38" t="s">
        <v>94</v>
      </c>
      <c r="C79" s="24" t="s">
        <v>138</v>
      </c>
      <c r="D79" s="28" t="s">
        <v>42</v>
      </c>
      <c r="E79" s="51" t="s">
        <v>102</v>
      </c>
      <c r="F79" s="19">
        <v>1353130</v>
      </c>
      <c r="G79" s="19">
        <v>1272728</v>
      </c>
      <c r="H79" s="19">
        <v>1296034</v>
      </c>
      <c r="I79" s="19">
        <v>0</v>
      </c>
      <c r="J79" s="19">
        <v>1296034</v>
      </c>
      <c r="K79" s="17"/>
    </row>
    <row r="80" spans="1:11" ht="10" customHeight="1" x14ac:dyDescent="0.25">
      <c r="A80" s="14">
        <f t="shared" si="16"/>
        <v>53</v>
      </c>
      <c r="B80" s="38" t="s">
        <v>95</v>
      </c>
      <c r="C80" s="24" t="s">
        <v>139</v>
      </c>
      <c r="D80" s="28" t="s">
        <v>43</v>
      </c>
      <c r="E80" s="51" t="s">
        <v>103</v>
      </c>
      <c r="F80" s="19">
        <v>0</v>
      </c>
      <c r="G80" s="19">
        <v>7260000</v>
      </c>
      <c r="H80" s="19">
        <v>50000</v>
      </c>
      <c r="I80" s="19">
        <v>0</v>
      </c>
      <c r="J80" s="19">
        <v>50000</v>
      </c>
      <c r="K80" s="17"/>
    </row>
    <row r="81" spans="1:11" ht="10" customHeight="1" x14ac:dyDescent="0.25">
      <c r="A81" s="14">
        <f t="shared" si="16"/>
        <v>54</v>
      </c>
      <c r="B81" s="38" t="s">
        <v>96</v>
      </c>
      <c r="C81" s="24" t="s">
        <v>140</v>
      </c>
      <c r="D81" s="28" t="s">
        <v>43</v>
      </c>
      <c r="E81" s="51" t="s">
        <v>103</v>
      </c>
      <c r="F81" s="19">
        <v>66000</v>
      </c>
      <c r="G81" s="19">
        <v>66000</v>
      </c>
      <c r="H81" s="19">
        <v>66000</v>
      </c>
      <c r="I81" s="19">
        <v>0</v>
      </c>
      <c r="J81" s="19">
        <v>66000</v>
      </c>
      <c r="K81" s="17"/>
    </row>
    <row r="82" spans="1:11" ht="24" customHeight="1" x14ac:dyDescent="0.25">
      <c r="A82" s="14">
        <f t="shared" si="16"/>
        <v>55</v>
      </c>
      <c r="B82" s="38" t="s">
        <v>152</v>
      </c>
      <c r="C82" s="24" t="s">
        <v>153</v>
      </c>
      <c r="D82" s="28" t="s">
        <v>43</v>
      </c>
      <c r="E82" s="51" t="s">
        <v>103</v>
      </c>
      <c r="F82" s="19">
        <v>2697</v>
      </c>
      <c r="G82" s="19">
        <v>0</v>
      </c>
      <c r="H82" s="19">
        <v>0</v>
      </c>
      <c r="I82" s="19">
        <v>0</v>
      </c>
      <c r="J82" s="19">
        <v>0</v>
      </c>
      <c r="K82" s="17">
        <v>2023</v>
      </c>
    </row>
    <row r="83" spans="1:11" ht="12.75" customHeight="1" x14ac:dyDescent="0.25">
      <c r="A83" s="58" t="s">
        <v>154</v>
      </c>
      <c r="B83" s="59"/>
      <c r="C83" s="59"/>
      <c r="D83" s="59"/>
      <c r="E83" s="60"/>
      <c r="F83" s="26">
        <f>SUM(F84:F88)</f>
        <v>1402877</v>
      </c>
      <c r="G83" s="26">
        <f t="shared" ref="G83:J83" si="17">SUM(G84:G88)</f>
        <v>1402877</v>
      </c>
      <c r="H83" s="26">
        <f t="shared" si="17"/>
        <v>1402877</v>
      </c>
      <c r="I83" s="26">
        <f t="shared" si="17"/>
        <v>0</v>
      </c>
      <c r="J83" s="26">
        <f t="shared" si="17"/>
        <v>1402877</v>
      </c>
      <c r="K83" s="27"/>
    </row>
    <row r="84" spans="1:11" x14ac:dyDescent="0.25">
      <c r="A84" s="14">
        <v>56</v>
      </c>
      <c r="B84" s="15" t="s">
        <v>35</v>
      </c>
      <c r="C84" s="16" t="s">
        <v>141</v>
      </c>
      <c r="D84" s="28" t="s">
        <v>25</v>
      </c>
      <c r="E84" s="45" t="s">
        <v>44</v>
      </c>
      <c r="F84" s="19">
        <v>269439</v>
      </c>
      <c r="G84" s="19">
        <v>269439</v>
      </c>
      <c r="H84" s="19">
        <v>269439</v>
      </c>
      <c r="I84" s="19">
        <v>0</v>
      </c>
      <c r="J84" s="19">
        <v>269439</v>
      </c>
      <c r="K84" s="14"/>
    </row>
    <row r="85" spans="1:11" ht="15.75" customHeight="1" x14ac:dyDescent="0.25">
      <c r="A85" s="14">
        <f>A84+1</f>
        <v>57</v>
      </c>
      <c r="B85" s="15" t="s">
        <v>36</v>
      </c>
      <c r="C85" s="16" t="s">
        <v>142</v>
      </c>
      <c r="D85" s="28" t="s">
        <v>25</v>
      </c>
      <c r="E85" s="45" t="s">
        <v>44</v>
      </c>
      <c r="F85" s="19">
        <v>33250</v>
      </c>
      <c r="G85" s="19">
        <v>33250</v>
      </c>
      <c r="H85" s="19">
        <v>33250</v>
      </c>
      <c r="I85" s="19">
        <v>0</v>
      </c>
      <c r="J85" s="19">
        <v>33250</v>
      </c>
      <c r="K85" s="14"/>
    </row>
    <row r="86" spans="1:11" x14ac:dyDescent="0.25">
      <c r="A86" s="14">
        <f t="shared" ref="A86:A88" si="18">A85+1</f>
        <v>58</v>
      </c>
      <c r="B86" s="15" t="s">
        <v>37</v>
      </c>
      <c r="C86" s="16" t="s">
        <v>40</v>
      </c>
      <c r="D86" s="28" t="s">
        <v>25</v>
      </c>
      <c r="E86" s="45" t="s">
        <v>44</v>
      </c>
      <c r="F86" s="19">
        <v>250000</v>
      </c>
      <c r="G86" s="19">
        <v>250000</v>
      </c>
      <c r="H86" s="19">
        <v>250000</v>
      </c>
      <c r="I86" s="19">
        <v>0</v>
      </c>
      <c r="J86" s="19">
        <v>250000</v>
      </c>
      <c r="K86" s="20"/>
    </row>
    <row r="87" spans="1:11" ht="25.5" customHeight="1" x14ac:dyDescent="0.25">
      <c r="A87" s="14">
        <f t="shared" si="18"/>
        <v>59</v>
      </c>
      <c r="B87" s="15" t="s">
        <v>38</v>
      </c>
      <c r="C87" s="16" t="s">
        <v>41</v>
      </c>
      <c r="D87" s="28" t="s">
        <v>25</v>
      </c>
      <c r="E87" s="45" t="s">
        <v>44</v>
      </c>
      <c r="F87" s="19">
        <v>70000</v>
      </c>
      <c r="G87" s="19">
        <v>70000</v>
      </c>
      <c r="H87" s="19">
        <v>70000</v>
      </c>
      <c r="I87" s="19">
        <v>0</v>
      </c>
      <c r="J87" s="19">
        <v>70000</v>
      </c>
      <c r="K87" s="20"/>
    </row>
    <row r="88" spans="1:11" ht="21" x14ac:dyDescent="0.25">
      <c r="A88" s="14">
        <f t="shared" si="18"/>
        <v>60</v>
      </c>
      <c r="B88" s="38" t="s">
        <v>39</v>
      </c>
      <c r="C88" s="24" t="s">
        <v>143</v>
      </c>
      <c r="D88" s="28" t="s">
        <v>99</v>
      </c>
      <c r="E88" s="45" t="s">
        <v>100</v>
      </c>
      <c r="F88" s="19">
        <v>780188</v>
      </c>
      <c r="G88" s="19">
        <v>780188</v>
      </c>
      <c r="H88" s="19">
        <v>780188</v>
      </c>
      <c r="I88" s="19"/>
      <c r="J88" s="19">
        <v>780188</v>
      </c>
      <c r="K88" s="20"/>
    </row>
    <row r="89" spans="1:11" ht="11.5" x14ac:dyDescent="0.25">
      <c r="A89" s="52"/>
      <c r="B89" s="63"/>
      <c r="C89" s="63"/>
    </row>
    <row r="90" spans="1:11" ht="11.5" x14ac:dyDescent="0.25">
      <c r="A90" s="52"/>
      <c r="B90" s="64"/>
      <c r="C90" s="64"/>
    </row>
    <row r="91" spans="1:11" ht="11.5" x14ac:dyDescent="0.25">
      <c r="A91" s="52"/>
      <c r="B91" s="55"/>
      <c r="C91" s="55" t="s">
        <v>177</v>
      </c>
    </row>
    <row r="93" spans="1:11" hidden="1" x14ac:dyDescent="0.25"/>
    <row r="94" spans="1:11" hidden="1" x14ac:dyDescent="0.25">
      <c r="C94" s="56" t="s">
        <v>10</v>
      </c>
      <c r="D94" s="53"/>
      <c r="E94" s="4" t="s">
        <v>11</v>
      </c>
    </row>
    <row r="95" spans="1:11" hidden="1" x14ac:dyDescent="0.25">
      <c r="D95" s="53"/>
      <c r="E95" s="54"/>
    </row>
    <row r="96" spans="1:11" ht="11.25" hidden="1" customHeight="1" x14ac:dyDescent="0.25">
      <c r="A96" s="62" t="s">
        <v>67</v>
      </c>
      <c r="B96" s="62"/>
      <c r="D96" s="53"/>
      <c r="E96" s="54"/>
    </row>
    <row r="97" spans="1:5" hidden="1" x14ac:dyDescent="0.25">
      <c r="A97" s="62"/>
      <c r="B97" s="62"/>
      <c r="D97" s="53"/>
      <c r="E97" s="54"/>
    </row>
    <row r="98" spans="1:5" ht="11.25" customHeight="1" x14ac:dyDescent="0.25">
      <c r="D98" s="53"/>
      <c r="E98" s="54"/>
    </row>
    <row r="99" spans="1:5" x14ac:dyDescent="0.25">
      <c r="A99" s="57" t="s">
        <v>175</v>
      </c>
      <c r="B99" s="57"/>
      <c r="C99" s="57"/>
      <c r="D99" s="53"/>
      <c r="E99" s="54"/>
    </row>
    <row r="100" spans="1:5" ht="11.25" customHeight="1" x14ac:dyDescent="0.25">
      <c r="A100" s="57" t="s">
        <v>176</v>
      </c>
      <c r="B100" s="57"/>
      <c r="C100" s="57"/>
      <c r="D100" s="53"/>
      <c r="E100" s="54"/>
    </row>
    <row r="101" spans="1:5" ht="11.25" customHeight="1" x14ac:dyDescent="0.25"/>
  </sheetData>
  <mergeCells count="21">
    <mergeCell ref="A15:E15"/>
    <mergeCell ref="A40:E40"/>
    <mergeCell ref="A50:E50"/>
    <mergeCell ref="A52:E52"/>
    <mergeCell ref="A56:E56"/>
    <mergeCell ref="A63:E63"/>
    <mergeCell ref="F1:K1"/>
    <mergeCell ref="A83:E83"/>
    <mergeCell ref="A96:B97"/>
    <mergeCell ref="B89:C89"/>
    <mergeCell ref="B90:C90"/>
    <mergeCell ref="A11:E11"/>
    <mergeCell ref="A19:E19"/>
    <mergeCell ref="A70:E70"/>
    <mergeCell ref="F5:J5"/>
    <mergeCell ref="A3:J3"/>
    <mergeCell ref="A8:E8"/>
    <mergeCell ref="D6:E6"/>
    <mergeCell ref="A7:E7"/>
    <mergeCell ref="A42:E42"/>
    <mergeCell ref="A60:E60"/>
  </mergeCells>
  <phoneticPr fontId="6" type="noConversion"/>
  <dataValidations disablePrompts="1" count="1">
    <dataValidation errorStyle="information" allowBlank="1" showInputMessage="1" showErrorMessage="1" sqref="C9:C12" xr:uid="{00000000-0002-0000-0000-000000000000}"/>
  </dataValidations>
  <hyperlinks>
    <hyperlink ref="A100" r:id="rId1" xr:uid="{F7263495-42C9-4AD2-9E13-CD3B1C540AD4}"/>
  </hyperlinks>
  <pageMargins left="0.31496062992125984" right="0.31496062992125984" top="0.35433070866141736" bottom="0.55118110236220474" header="0.31496062992125984" footer="0.31496062992125984"/>
  <pageSetup paperSize="9" scale="64" fitToHeight="0" orientation="landscape" r:id="rId2"/>
  <headerFooter>
    <oddFooter>&amp;L&amp;"Arial,Regular"&amp;8FMzinp3_xxxx22_PP&amp;R&amp;"Arial,Regular"&amp;8&amp;P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pielikums informatīvajam ziņojumam "Par ministriju un citu centrālo valsts iestāžu prioritārajiem pasākumiem 2023., 2024. un 2025.gadam"</dc:title>
  <dc:subject>Pielikums</dc:subject>
  <dc:creator>diana.mirovscikova@fm.gov.lv</dc:creator>
  <cp:keywords/>
  <cp:lastModifiedBy>Sandra Vītola</cp:lastModifiedBy>
  <cp:lastPrinted>2022-08-16T13:09:21Z</cp:lastPrinted>
  <dcterms:created xsi:type="dcterms:W3CDTF">2016-07-26T10:37:07Z</dcterms:created>
  <dcterms:modified xsi:type="dcterms:W3CDTF">2022-12-19T10:07:51Z</dcterms:modified>
  <cp:category>diana.mirovscikova@fm.gov.lv T.25739440</cp:category>
</cp:coreProperties>
</file>