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atu bāzes\2022\12_Decembris_2022\Mājas lapai\"/>
    </mc:Choice>
  </mc:AlternateContent>
  <xr:revisionPtr revIDLastSave="0" documentId="8_{8A13A81A-7557-4708-8D57-767B3CFCB1D5}" xr6:coauthVersionLast="47" xr6:coauthVersionMax="47" xr10:uidLastSave="{00000000-0000-0000-0000-000000000000}"/>
  <bookViews>
    <workbookView xWindow="-120" yWindow="-120" windowWidth="38640" windowHeight="21240" xr2:uid="{4019DEE6-4B5A-4296-8663-DEE887B225CE}"/>
  </bookViews>
  <sheets>
    <sheet name="pamat" sheetId="1" r:id="rId1"/>
  </sheets>
  <definedNames>
    <definedName name="_xlnm._FilterDatabase" localSheetId="0" hidden="1">pamat!$A$4:$B$47</definedName>
    <definedName name="_xlnm.Print_Titles" localSheetId="0">pamat!$1:$3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47" i="1" l="1"/>
  <c r="N47" i="1"/>
  <c r="H47" i="1"/>
  <c r="G47" i="1"/>
  <c r="F47" i="1"/>
  <c r="O46" i="1"/>
  <c r="N46" i="1"/>
  <c r="H46" i="1"/>
  <c r="G46" i="1"/>
  <c r="F46" i="1"/>
  <c r="O45" i="1"/>
  <c r="N45" i="1"/>
  <c r="H45" i="1"/>
  <c r="G45" i="1"/>
  <c r="F45" i="1"/>
  <c r="O44" i="1"/>
  <c r="N44" i="1"/>
  <c r="H44" i="1"/>
  <c r="G44" i="1"/>
  <c r="F44" i="1"/>
  <c r="O43" i="1"/>
  <c r="N43" i="1"/>
  <c r="H43" i="1"/>
  <c r="G43" i="1"/>
  <c r="F43" i="1"/>
  <c r="O42" i="1"/>
  <c r="N42" i="1"/>
  <c r="H42" i="1"/>
  <c r="G42" i="1"/>
  <c r="F42" i="1"/>
  <c r="O41" i="1"/>
  <c r="N41" i="1"/>
  <c r="H41" i="1"/>
  <c r="G41" i="1"/>
  <c r="F41" i="1"/>
  <c r="O40" i="1"/>
  <c r="N40" i="1"/>
  <c r="H40" i="1"/>
  <c r="G40" i="1"/>
  <c r="F40" i="1"/>
  <c r="O39" i="1"/>
  <c r="N39" i="1"/>
  <c r="H39" i="1"/>
  <c r="G39" i="1"/>
  <c r="F39" i="1"/>
  <c r="O38" i="1"/>
  <c r="N38" i="1"/>
  <c r="H38" i="1"/>
  <c r="G38" i="1"/>
  <c r="F38" i="1"/>
  <c r="O37" i="1"/>
  <c r="N37" i="1"/>
  <c r="H37" i="1"/>
  <c r="G37" i="1"/>
  <c r="F37" i="1"/>
  <c r="O36" i="1"/>
  <c r="N36" i="1"/>
  <c r="H36" i="1"/>
  <c r="G36" i="1"/>
  <c r="F36" i="1"/>
  <c r="O35" i="1"/>
  <c r="N35" i="1"/>
  <c r="H35" i="1"/>
  <c r="G35" i="1"/>
  <c r="F35" i="1"/>
  <c r="O34" i="1"/>
  <c r="N34" i="1"/>
  <c r="H34" i="1"/>
  <c r="G34" i="1"/>
  <c r="F34" i="1"/>
  <c r="O33" i="1"/>
  <c r="N33" i="1"/>
  <c r="H33" i="1"/>
  <c r="G33" i="1"/>
  <c r="F33" i="1"/>
  <c r="O32" i="1"/>
  <c r="N32" i="1"/>
  <c r="H32" i="1"/>
  <c r="G32" i="1"/>
  <c r="F32" i="1"/>
  <c r="O31" i="1"/>
  <c r="N31" i="1"/>
  <c r="H31" i="1"/>
  <c r="G31" i="1"/>
  <c r="F31" i="1"/>
  <c r="O30" i="1"/>
  <c r="N30" i="1"/>
  <c r="H30" i="1"/>
  <c r="G30" i="1"/>
  <c r="F30" i="1"/>
  <c r="O29" i="1"/>
  <c r="N29" i="1"/>
  <c r="H29" i="1"/>
  <c r="G29" i="1"/>
  <c r="F29" i="1"/>
  <c r="O28" i="1"/>
  <c r="N28" i="1"/>
  <c r="H28" i="1"/>
  <c r="G28" i="1"/>
  <c r="F28" i="1"/>
  <c r="O27" i="1"/>
  <c r="N27" i="1"/>
  <c r="H27" i="1"/>
  <c r="G27" i="1"/>
  <c r="F27" i="1"/>
  <c r="O26" i="1"/>
  <c r="N26" i="1"/>
  <c r="H26" i="1"/>
  <c r="G26" i="1"/>
  <c r="F26" i="1"/>
  <c r="O25" i="1"/>
  <c r="N25" i="1"/>
  <c r="H25" i="1"/>
  <c r="G25" i="1"/>
  <c r="F25" i="1"/>
  <c r="O24" i="1"/>
  <c r="N24" i="1"/>
  <c r="H24" i="1"/>
  <c r="G24" i="1"/>
  <c r="F24" i="1"/>
  <c r="O23" i="1"/>
  <c r="N23" i="1"/>
  <c r="H23" i="1"/>
  <c r="G23" i="1"/>
  <c r="F23" i="1"/>
  <c r="O22" i="1"/>
  <c r="N22" i="1"/>
  <c r="H22" i="1"/>
  <c r="G22" i="1"/>
  <c r="F22" i="1"/>
  <c r="O21" i="1"/>
  <c r="N21" i="1"/>
  <c r="H21" i="1"/>
  <c r="G21" i="1"/>
  <c r="F21" i="1"/>
  <c r="O20" i="1"/>
  <c r="N20" i="1"/>
  <c r="H20" i="1"/>
  <c r="G20" i="1"/>
  <c r="F20" i="1"/>
  <c r="O19" i="1"/>
  <c r="N19" i="1"/>
  <c r="H19" i="1"/>
  <c r="G19" i="1"/>
  <c r="F19" i="1"/>
  <c r="O18" i="1"/>
  <c r="N18" i="1"/>
  <c r="H18" i="1"/>
  <c r="G18" i="1"/>
  <c r="F18" i="1"/>
  <c r="O17" i="1"/>
  <c r="N17" i="1"/>
  <c r="H17" i="1"/>
  <c r="G17" i="1"/>
  <c r="F17" i="1"/>
  <c r="O16" i="1"/>
  <c r="N16" i="1"/>
  <c r="H16" i="1"/>
  <c r="G16" i="1"/>
  <c r="F16" i="1"/>
  <c r="O15" i="1"/>
  <c r="N15" i="1"/>
  <c r="H15" i="1"/>
  <c r="G15" i="1"/>
  <c r="F15" i="1"/>
  <c r="O14" i="1"/>
  <c r="N14" i="1"/>
  <c r="H14" i="1"/>
  <c r="G14" i="1"/>
  <c r="F14" i="1"/>
  <c r="O13" i="1"/>
  <c r="N13" i="1"/>
  <c r="H13" i="1"/>
  <c r="G13" i="1"/>
  <c r="F13" i="1"/>
  <c r="O12" i="1"/>
  <c r="N12" i="1"/>
  <c r="H12" i="1"/>
  <c r="G12" i="1"/>
  <c r="F12" i="1"/>
  <c r="O11" i="1"/>
  <c r="N11" i="1"/>
  <c r="H11" i="1"/>
  <c r="G11" i="1"/>
  <c r="F11" i="1"/>
  <c r="O10" i="1"/>
  <c r="N10" i="1"/>
  <c r="H10" i="1"/>
  <c r="G10" i="1"/>
  <c r="F10" i="1"/>
  <c r="O9" i="1"/>
  <c r="N9" i="1"/>
  <c r="H9" i="1"/>
  <c r="G9" i="1"/>
  <c r="F9" i="1"/>
  <c r="O8" i="1"/>
  <c r="N8" i="1"/>
  <c r="H8" i="1"/>
  <c r="G8" i="1"/>
  <c r="F8" i="1"/>
  <c r="O7" i="1"/>
  <c r="N7" i="1"/>
  <c r="H7" i="1"/>
  <c r="G7" i="1"/>
  <c r="F7" i="1"/>
  <c r="O6" i="1"/>
  <c r="N6" i="1"/>
  <c r="H6" i="1"/>
  <c r="G6" i="1"/>
  <c r="F6" i="1"/>
  <c r="O5" i="1"/>
  <c r="N5" i="1"/>
  <c r="H5" i="1"/>
  <c r="G5" i="1"/>
  <c r="F5" i="1"/>
  <c r="M4" i="1"/>
  <c r="N4" i="1" s="1"/>
  <c r="L4" i="1"/>
  <c r="K4" i="1"/>
  <c r="J4" i="1"/>
  <c r="I4" i="1"/>
  <c r="F4" i="1"/>
  <c r="E4" i="1"/>
  <c r="G4" i="1" s="1"/>
  <c r="D4" i="1"/>
  <c r="C4" i="1"/>
  <c r="B4" i="1"/>
  <c r="H4" i="1" l="1"/>
  <c r="O4" i="1"/>
</calcChain>
</file>

<file path=xl/sharedStrings.xml><?xml version="1.0" encoding="utf-8"?>
<sst xmlns="http://schemas.openxmlformats.org/spreadsheetml/2006/main" count="65" uniqueCount="61">
  <si>
    <t>Pašvaldību 2022.gada pamatbudžets (plāns un izpilde uz 31.12.2022.), EUR</t>
  </si>
  <si>
    <t xml:space="preserve">Pašvaldība </t>
  </si>
  <si>
    <t xml:space="preserve">Ieņēmumi </t>
  </si>
  <si>
    <t xml:space="preserve">Izdevumi </t>
  </si>
  <si>
    <t xml:space="preserve">Ieņēmumu pārsniegums vai deficīts </t>
  </si>
  <si>
    <t>Finansēšana/ izpilde</t>
  </si>
  <si>
    <t>Naudas līdzekļu atlikums gada sākumā</t>
  </si>
  <si>
    <t>Naudas līdzekļu atlikums uz 31.12.2022.</t>
  </si>
  <si>
    <t xml:space="preserve">Atlikuma izmaiņas </t>
  </si>
  <si>
    <t>Plāns</t>
  </si>
  <si>
    <t>Izpilde</t>
  </si>
  <si>
    <t>Naudas līdzekļi un noguldījumi (atlikuma izmaiņas)</t>
  </si>
  <si>
    <t xml:space="preserve">Aizņēmumi </t>
  </si>
  <si>
    <t>Aizdevumi</t>
  </si>
  <si>
    <t>Akcijas un cita līdzdalība komersantu pašu kapitālā</t>
  </si>
  <si>
    <t>Eur</t>
  </si>
  <si>
    <t>%</t>
  </si>
  <si>
    <t>Pilsētas un novadi kopā</t>
  </si>
  <si>
    <t>Rīga</t>
  </si>
  <si>
    <t>Daugavpils</t>
  </si>
  <si>
    <t>Jelgava</t>
  </si>
  <si>
    <t>Jūrmala</t>
  </si>
  <si>
    <t>Liepāja</t>
  </si>
  <si>
    <t>Rēzekne</t>
  </si>
  <si>
    <t>Ventspils</t>
  </si>
  <si>
    <t>Aizkraukles novads</t>
  </si>
  <si>
    <t>Alūksnes novads</t>
  </si>
  <si>
    <t>Augšdaugavas novads</t>
  </si>
  <si>
    <t>Ādažu novads</t>
  </si>
  <si>
    <t>Balvu novads</t>
  </si>
  <si>
    <t>Bauskas novads</t>
  </si>
  <si>
    <t>Cēsu novads</t>
  </si>
  <si>
    <t>Dienvidkurzemes novads</t>
  </si>
  <si>
    <t>Dobeles novads</t>
  </si>
  <si>
    <t>Gulbenes novads</t>
  </si>
  <si>
    <t>Jelgavas novads</t>
  </si>
  <si>
    <t>Jēkabpils novads</t>
  </si>
  <si>
    <t>Krāslavas novads</t>
  </si>
  <si>
    <t>Kuldīgas novads</t>
  </si>
  <si>
    <t>Ķekavas novads</t>
  </si>
  <si>
    <t>Limbažu novads</t>
  </si>
  <si>
    <t>Līvānu novads</t>
  </si>
  <si>
    <t>Ludzas novads</t>
  </si>
  <si>
    <t>Madonas novads</t>
  </si>
  <si>
    <t>Mārupes novads</t>
  </si>
  <si>
    <t>Ogres novads</t>
  </si>
  <si>
    <t>Olaines novads</t>
  </si>
  <si>
    <t>Preiļu novads</t>
  </si>
  <si>
    <t>Rēzeknes novads</t>
  </si>
  <si>
    <t>Ropažu novads</t>
  </si>
  <si>
    <t>Salaspils novads</t>
  </si>
  <si>
    <t>Saldus novads</t>
  </si>
  <si>
    <t>Saulkrastu novads</t>
  </si>
  <si>
    <t>Siguldas novads</t>
  </si>
  <si>
    <t>Smiltenes novads</t>
  </si>
  <si>
    <t>Talsu novads</t>
  </si>
  <si>
    <t>Tukuma novads</t>
  </si>
  <si>
    <t>Valkas novads</t>
  </si>
  <si>
    <t>Valmieras novads</t>
  </si>
  <si>
    <t>Varakļānu novads</t>
  </si>
  <si>
    <t>Ventspils novads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</si>
</sst>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Times New Roman"/>
      <family val="2"/>
      <charset val="186"/>
    </font>
    <font>
      <b/>
      <sz val="14"/>
      <name val="Times New Roman"/>
      <family val="1"/>
      <charset val="186"/>
    </font>
    <font>
      <sz val="14"/>
      <name val="Times New Roman"/>
      <family val="1"/>
      <charset val="186"/>
    </font>
    <font>
      <b/>
      <sz val="11"/>
      <name val="Times New Roman"/>
      <family val="1"/>
      <charset val="186"/>
    </font>
    <font>
      <sz val="10"/>
      <name val="Arial"/>
      <family val="2"/>
      <charset val="186"/>
    </font>
    <font>
      <sz val="1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0" fontId="4" fillId="0" borderId="0"/>
    <xf numFmtId="0" fontId="4" fillId="0" borderId="0"/>
  </cellStyleXfs>
  <cellXfs count="46">
    <xf numFmtId="0" fontId="0" fillId="0" borderId="0" xfId="0"/>
    <xf numFmtId="3" fontId="1" fillId="0" borderId="0" xfId="0" applyNumberFormat="1" applyFont="1" applyAlignment="1">
      <alignment horizontal="center" vertical="center"/>
    </xf>
    <xf numFmtId="0" fontId="2" fillId="0" borderId="0" xfId="0" applyFont="1"/>
    <xf numFmtId="3" fontId="2" fillId="0" borderId="0" xfId="0" applyNumberFormat="1" applyFont="1" applyAlignment="1">
      <alignment horizontal="right" vertical="center"/>
    </xf>
    <xf numFmtId="3" fontId="3" fillId="0" borderId="1" xfId="0" applyNumberFormat="1" applyFont="1" applyBorder="1" applyAlignment="1">
      <alignment horizontal="center" vertical="center"/>
    </xf>
    <xf numFmtId="3" fontId="3" fillId="0" borderId="2" xfId="0" applyNumberFormat="1" applyFont="1" applyBorder="1" applyAlignment="1">
      <alignment horizontal="center" vertical="center"/>
    </xf>
    <xf numFmtId="3" fontId="3" fillId="0" borderId="3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3" fillId="0" borderId="4" xfId="1" applyNumberFormat="1" applyFont="1" applyBorder="1" applyAlignment="1">
      <alignment horizontal="center" vertical="center"/>
    </xf>
    <xf numFmtId="49" fontId="3" fillId="0" borderId="5" xfId="1" applyNumberFormat="1" applyFont="1" applyBorder="1" applyAlignment="1">
      <alignment horizontal="center" vertical="center"/>
    </xf>
    <xf numFmtId="49" fontId="3" fillId="0" borderId="3" xfId="1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3" fontId="5" fillId="0" borderId="0" xfId="0" applyNumberFormat="1" applyFont="1" applyAlignment="1">
      <alignment horizontal="right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49" fontId="3" fillId="0" borderId="8" xfId="1" applyNumberFormat="1" applyFont="1" applyBorder="1" applyAlignment="1">
      <alignment horizontal="center" vertical="center" wrapText="1"/>
    </xf>
    <xf numFmtId="49" fontId="3" fillId="0" borderId="9" xfId="1" applyNumberFormat="1" applyFont="1" applyBorder="1" applyAlignment="1">
      <alignment horizontal="center" vertical="center" wrapText="1"/>
    </xf>
    <xf numFmtId="49" fontId="3" fillId="0" borderId="7" xfId="1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3" fontId="3" fillId="0" borderId="6" xfId="1" applyNumberFormat="1" applyFont="1" applyBorder="1" applyAlignment="1">
      <alignment horizontal="right" vertical="center"/>
    </xf>
    <xf numFmtId="3" fontId="3" fillId="2" borderId="7" xfId="1" applyNumberFormat="1" applyFont="1" applyFill="1" applyBorder="1" applyAlignment="1">
      <alignment horizontal="right" vertical="center"/>
    </xf>
    <xf numFmtId="3" fontId="3" fillId="0" borderId="7" xfId="1" applyNumberFormat="1" applyFont="1" applyBorder="1" applyAlignment="1">
      <alignment horizontal="right" vertical="center"/>
    </xf>
    <xf numFmtId="3" fontId="3" fillId="0" borderId="8" xfId="1" applyNumberFormat="1" applyFont="1" applyBorder="1" applyAlignment="1">
      <alignment horizontal="right" vertical="center"/>
    </xf>
    <xf numFmtId="3" fontId="3" fillId="0" borderId="9" xfId="1" applyNumberFormat="1" applyFont="1" applyBorder="1" applyAlignment="1">
      <alignment horizontal="right" vertical="center"/>
    </xf>
    <xf numFmtId="3" fontId="3" fillId="0" borderId="9" xfId="0" applyNumberFormat="1" applyFont="1" applyBorder="1" applyAlignment="1">
      <alignment horizontal="right" vertical="center"/>
    </xf>
    <xf numFmtId="9" fontId="3" fillId="0" borderId="7" xfId="0" applyNumberFormat="1" applyFont="1" applyBorder="1" applyAlignment="1">
      <alignment horizontal="right" vertical="center"/>
    </xf>
    <xf numFmtId="3" fontId="3" fillId="0" borderId="0" xfId="0" applyNumberFormat="1" applyFont="1" applyAlignment="1">
      <alignment horizontal="right" vertical="center"/>
    </xf>
    <xf numFmtId="0" fontId="5" fillId="0" borderId="1" xfId="2" applyFont="1" applyBorder="1" applyAlignment="1">
      <alignment vertical="center"/>
    </xf>
    <xf numFmtId="3" fontId="5" fillId="0" borderId="6" xfId="3" applyNumberFormat="1" applyFont="1" applyBorder="1" applyAlignment="1">
      <alignment horizontal="right" vertical="center"/>
    </xf>
    <xf numFmtId="3" fontId="5" fillId="0" borderId="7" xfId="3" applyNumberFormat="1" applyFont="1" applyBorder="1" applyAlignment="1">
      <alignment horizontal="right" vertical="center"/>
    </xf>
    <xf numFmtId="3" fontId="5" fillId="0" borderId="6" xfId="1" applyNumberFormat="1" applyFont="1" applyBorder="1" applyAlignment="1">
      <alignment horizontal="right" vertical="center"/>
    </xf>
    <xf numFmtId="3" fontId="5" fillId="0" borderId="7" xfId="1" applyNumberFormat="1" applyFont="1" applyBorder="1" applyAlignment="1">
      <alignment horizontal="right" vertical="center"/>
    </xf>
    <xf numFmtId="3" fontId="5" fillId="0" borderId="8" xfId="1" applyNumberFormat="1" applyFont="1" applyBorder="1" applyAlignment="1">
      <alignment horizontal="right" vertical="center"/>
    </xf>
    <xf numFmtId="3" fontId="5" fillId="0" borderId="9" xfId="3" applyNumberFormat="1" applyFont="1" applyBorder="1" applyAlignment="1">
      <alignment horizontal="right" vertical="center"/>
    </xf>
    <xf numFmtId="3" fontId="5" fillId="0" borderId="9" xfId="0" applyNumberFormat="1" applyFont="1" applyBorder="1" applyAlignment="1">
      <alignment horizontal="right" vertical="center"/>
    </xf>
    <xf numFmtId="3" fontId="5" fillId="0" borderId="7" xfId="0" applyNumberFormat="1" applyFont="1" applyBorder="1" applyAlignment="1">
      <alignment horizontal="right" vertical="center"/>
    </xf>
    <xf numFmtId="9" fontId="5" fillId="0" borderId="7" xfId="0" applyNumberFormat="1" applyFont="1" applyBorder="1" applyAlignment="1">
      <alignment horizontal="right" vertical="center"/>
    </xf>
    <xf numFmtId="0" fontId="5" fillId="0" borderId="1" xfId="2" applyFont="1" applyBorder="1" applyAlignment="1">
      <alignment horizontal="left" vertical="top"/>
    </xf>
  </cellXfs>
  <cellStyles count="4">
    <cellStyle name="Normal" xfId="0" builtinId="0"/>
    <cellStyle name="Normal 10" xfId="3" xr:uid="{E3E9E4B7-17FA-44CF-A685-7A51C3310243}"/>
    <cellStyle name="Normal 2" xfId="1" xr:uid="{4347B458-CD9C-4DB0-B97E-FFBFAD683844}"/>
    <cellStyle name="Normal 3" xfId="2" xr:uid="{DA84B59C-A89C-4AE5-B5C8-E29CBFB4E60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575BFD-B66B-4D9B-A671-5330BDAAC49C}">
  <dimension ref="A1:O47"/>
  <sheetViews>
    <sheetView tabSelected="1" zoomScaleNormal="100" workbookViewId="0">
      <selection activeCell="S18" sqref="S18"/>
    </sheetView>
  </sheetViews>
  <sheetFormatPr defaultColWidth="9" defaultRowHeight="15" x14ac:dyDescent="0.25"/>
  <cols>
    <col min="1" max="1" width="20.875" style="16" customWidth="1"/>
    <col min="2" max="2" width="12.75" style="16" customWidth="1"/>
    <col min="3" max="3" width="14.125" style="16" customWidth="1"/>
    <col min="4" max="4" width="12.375" style="16" bestFit="1" customWidth="1"/>
    <col min="5" max="5" width="12.125" style="16" customWidth="1"/>
    <col min="6" max="7" width="12.75" style="16" customWidth="1"/>
    <col min="8" max="11" width="12" style="16" customWidth="1"/>
    <col min="12" max="12" width="12.875" style="16" customWidth="1"/>
    <col min="13" max="13" width="13.625" style="16" customWidth="1"/>
    <col min="14" max="14" width="12.125" style="16" customWidth="1"/>
    <col min="15" max="15" width="9" style="16"/>
    <col min="16" max="16" width="9.5" style="16" bestFit="1" customWidth="1"/>
    <col min="17" max="16384" width="9" style="16"/>
  </cols>
  <sheetData>
    <row r="1" spans="1:15" s="3" customFormat="1" ht="19.5" thickBot="1" x14ac:dyDescent="0.3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"/>
    </row>
    <row r="2" spans="1:15" ht="36.75" customHeight="1" x14ac:dyDescent="0.25">
      <c r="A2" s="4" t="s">
        <v>1</v>
      </c>
      <c r="B2" s="5" t="s">
        <v>2</v>
      </c>
      <c r="C2" s="6"/>
      <c r="D2" s="7" t="s">
        <v>3</v>
      </c>
      <c r="E2" s="8"/>
      <c r="F2" s="9" t="s">
        <v>4</v>
      </c>
      <c r="G2" s="10"/>
      <c r="H2" s="11" t="s">
        <v>5</v>
      </c>
      <c r="I2" s="12"/>
      <c r="J2" s="12"/>
      <c r="K2" s="13"/>
      <c r="L2" s="9" t="s">
        <v>6</v>
      </c>
      <c r="M2" s="14" t="s">
        <v>7</v>
      </c>
      <c r="N2" s="15" t="s">
        <v>8</v>
      </c>
      <c r="O2" s="8"/>
    </row>
    <row r="3" spans="1:15" s="25" customFormat="1" ht="81" customHeight="1" x14ac:dyDescent="0.25">
      <c r="A3" s="4"/>
      <c r="B3" s="17" t="s">
        <v>9</v>
      </c>
      <c r="C3" s="18" t="s">
        <v>10</v>
      </c>
      <c r="D3" s="17" t="s">
        <v>9</v>
      </c>
      <c r="E3" s="18" t="s">
        <v>10</v>
      </c>
      <c r="F3" s="17" t="s">
        <v>9</v>
      </c>
      <c r="G3" s="18" t="s">
        <v>10</v>
      </c>
      <c r="H3" s="19" t="s">
        <v>11</v>
      </c>
      <c r="I3" s="20" t="s">
        <v>12</v>
      </c>
      <c r="J3" s="20" t="s">
        <v>13</v>
      </c>
      <c r="K3" s="21" t="s">
        <v>14</v>
      </c>
      <c r="L3" s="22"/>
      <c r="M3" s="23"/>
      <c r="N3" s="24" t="s">
        <v>15</v>
      </c>
      <c r="O3" s="18" t="s">
        <v>16</v>
      </c>
    </row>
    <row r="4" spans="1:15" s="34" customFormat="1" ht="20.25" customHeight="1" x14ac:dyDescent="0.25">
      <c r="A4" s="26" t="s">
        <v>17</v>
      </c>
      <c r="B4" s="27">
        <f>SUM(B5:B47)</f>
        <v>3250591161</v>
      </c>
      <c r="C4" s="28">
        <f>SUM(C5:C47)</f>
        <v>3441611475</v>
      </c>
      <c r="D4" s="27">
        <f>SUM(D5:D47)</f>
        <v>3795340416</v>
      </c>
      <c r="E4" s="28">
        <f>SUM(E5:E47)</f>
        <v>3378687989</v>
      </c>
      <c r="F4" s="27">
        <f t="shared" ref="F4:G35" si="0">B4-D4</f>
        <v>-544749255</v>
      </c>
      <c r="G4" s="29">
        <f t="shared" si="0"/>
        <v>62923486</v>
      </c>
      <c r="H4" s="30">
        <f>L4-M4</f>
        <v>-131894299</v>
      </c>
      <c r="I4" s="31">
        <f>SUM(I5:I47)</f>
        <v>77344994</v>
      </c>
      <c r="J4" s="31">
        <f>SUM(J5:J47)</f>
        <v>24672</v>
      </c>
      <c r="K4" s="29">
        <f>SUM(K5:K47)</f>
        <v>-8398853</v>
      </c>
      <c r="L4" s="27">
        <f>SUM(L5:L47)</f>
        <v>502590399</v>
      </c>
      <c r="M4" s="31">
        <f>SUM(M5:M47)</f>
        <v>634484698</v>
      </c>
      <c r="N4" s="32">
        <f t="shared" ref="N4:N47" si="1">M4-L4</f>
        <v>131894299</v>
      </c>
      <c r="O4" s="33">
        <f t="shared" ref="O4:O47" si="2">M4/L4-1</f>
        <v>0.26242900632886945</v>
      </c>
    </row>
    <row r="5" spans="1:15" x14ac:dyDescent="0.25">
      <c r="A5" s="35" t="s">
        <v>18</v>
      </c>
      <c r="B5" s="36">
        <v>1037538257</v>
      </c>
      <c r="C5" s="37">
        <v>1161601794</v>
      </c>
      <c r="D5" s="36">
        <v>1181892203</v>
      </c>
      <c r="E5" s="37">
        <v>1112063778</v>
      </c>
      <c r="F5" s="38">
        <f>B5-D5</f>
        <v>-144353946</v>
      </c>
      <c r="G5" s="39">
        <f t="shared" si="0"/>
        <v>49538016</v>
      </c>
      <c r="H5" s="40">
        <f>L5-M5</f>
        <v>-37624563</v>
      </c>
      <c r="I5" s="41">
        <v>-11913453</v>
      </c>
      <c r="J5" s="42">
        <v>0</v>
      </c>
      <c r="K5" s="43">
        <v>0</v>
      </c>
      <c r="L5" s="36">
        <v>153667179</v>
      </c>
      <c r="M5" s="41">
        <v>191291742</v>
      </c>
      <c r="N5" s="42">
        <f t="shared" si="1"/>
        <v>37624563</v>
      </c>
      <c r="O5" s="44">
        <f t="shared" si="2"/>
        <v>0.24484449603906633</v>
      </c>
    </row>
    <row r="6" spans="1:15" x14ac:dyDescent="0.25">
      <c r="A6" s="35" t="s">
        <v>19</v>
      </c>
      <c r="B6" s="36">
        <v>119054689</v>
      </c>
      <c r="C6" s="37">
        <v>125591373</v>
      </c>
      <c r="D6" s="36">
        <v>132217024</v>
      </c>
      <c r="E6" s="37">
        <v>123063141</v>
      </c>
      <c r="F6" s="38">
        <f t="shared" si="0"/>
        <v>-13162335</v>
      </c>
      <c r="G6" s="39">
        <f t="shared" si="0"/>
        <v>2528232</v>
      </c>
      <c r="H6" s="40">
        <f t="shared" ref="H6:H47" si="3">L6-M6</f>
        <v>-1607516</v>
      </c>
      <c r="I6" s="41">
        <v>443977</v>
      </c>
      <c r="J6" s="42">
        <v>0</v>
      </c>
      <c r="K6" s="43">
        <v>-1364693</v>
      </c>
      <c r="L6" s="36">
        <v>13875605</v>
      </c>
      <c r="M6" s="41">
        <v>15483121</v>
      </c>
      <c r="N6" s="42">
        <f t="shared" si="1"/>
        <v>1607516</v>
      </c>
      <c r="O6" s="44">
        <f t="shared" si="2"/>
        <v>0.11585195744617982</v>
      </c>
    </row>
    <row r="7" spans="1:15" x14ac:dyDescent="0.25">
      <c r="A7" s="35" t="s">
        <v>20</v>
      </c>
      <c r="B7" s="36">
        <v>88245053</v>
      </c>
      <c r="C7" s="37">
        <v>92119019</v>
      </c>
      <c r="D7" s="36">
        <v>109333083</v>
      </c>
      <c r="E7" s="37">
        <v>93864249</v>
      </c>
      <c r="F7" s="38">
        <f t="shared" si="0"/>
        <v>-21088030</v>
      </c>
      <c r="G7" s="39">
        <f t="shared" si="0"/>
        <v>-1745230</v>
      </c>
      <c r="H7" s="40">
        <f t="shared" si="3"/>
        <v>-5983102</v>
      </c>
      <c r="I7" s="41">
        <v>8088014</v>
      </c>
      <c r="J7" s="42">
        <v>0</v>
      </c>
      <c r="K7" s="43">
        <v>-359682</v>
      </c>
      <c r="L7" s="36">
        <v>10429313</v>
      </c>
      <c r="M7" s="41">
        <v>16412415</v>
      </c>
      <c r="N7" s="42">
        <f t="shared" si="1"/>
        <v>5983102</v>
      </c>
      <c r="O7" s="44">
        <f t="shared" si="2"/>
        <v>0.57368131534646616</v>
      </c>
    </row>
    <row r="8" spans="1:15" x14ac:dyDescent="0.25">
      <c r="A8" s="35" t="s">
        <v>21</v>
      </c>
      <c r="B8" s="36">
        <v>101504923</v>
      </c>
      <c r="C8" s="37">
        <v>103023750</v>
      </c>
      <c r="D8" s="36">
        <v>128037499</v>
      </c>
      <c r="E8" s="37">
        <v>105118815</v>
      </c>
      <c r="F8" s="38">
        <f t="shared" si="0"/>
        <v>-26532576</v>
      </c>
      <c r="G8" s="39">
        <f t="shared" si="0"/>
        <v>-2095065</v>
      </c>
      <c r="H8" s="40">
        <f t="shared" si="3"/>
        <v>2065882</v>
      </c>
      <c r="I8" s="41">
        <v>686041</v>
      </c>
      <c r="J8" s="42">
        <v>0</v>
      </c>
      <c r="K8" s="43">
        <v>-656858</v>
      </c>
      <c r="L8" s="36">
        <v>18818180</v>
      </c>
      <c r="M8" s="41">
        <v>16752298</v>
      </c>
      <c r="N8" s="42">
        <f t="shared" si="1"/>
        <v>-2065882</v>
      </c>
      <c r="O8" s="44">
        <f t="shared" si="2"/>
        <v>-0.10978117968900292</v>
      </c>
    </row>
    <row r="9" spans="1:15" x14ac:dyDescent="0.25">
      <c r="A9" s="35" t="s">
        <v>22</v>
      </c>
      <c r="B9" s="36">
        <v>118081805</v>
      </c>
      <c r="C9" s="37">
        <v>114656934</v>
      </c>
      <c r="D9" s="36">
        <v>124935896</v>
      </c>
      <c r="E9" s="37">
        <v>110536892</v>
      </c>
      <c r="F9" s="38">
        <f t="shared" si="0"/>
        <v>-6854091</v>
      </c>
      <c r="G9" s="39">
        <f t="shared" si="0"/>
        <v>4120042</v>
      </c>
      <c r="H9" s="40">
        <f t="shared" si="3"/>
        <v>-4209497</v>
      </c>
      <c r="I9" s="41">
        <v>930120</v>
      </c>
      <c r="J9" s="42">
        <v>0</v>
      </c>
      <c r="K9" s="43">
        <v>-840665</v>
      </c>
      <c r="L9" s="36">
        <v>19840894</v>
      </c>
      <c r="M9" s="41">
        <v>24050391</v>
      </c>
      <c r="N9" s="42">
        <f t="shared" si="1"/>
        <v>4209497</v>
      </c>
      <c r="O9" s="44">
        <f t="shared" si="2"/>
        <v>0.21216266767011605</v>
      </c>
    </row>
    <row r="10" spans="1:15" x14ac:dyDescent="0.25">
      <c r="A10" s="35" t="s">
        <v>23</v>
      </c>
      <c r="B10" s="36">
        <v>54118741</v>
      </c>
      <c r="C10" s="37">
        <v>51638257</v>
      </c>
      <c r="D10" s="36">
        <v>65173501</v>
      </c>
      <c r="E10" s="37">
        <v>51585806</v>
      </c>
      <c r="F10" s="38">
        <f t="shared" si="0"/>
        <v>-11054760</v>
      </c>
      <c r="G10" s="39">
        <f t="shared" si="0"/>
        <v>52451</v>
      </c>
      <c r="H10" s="40">
        <f t="shared" si="3"/>
        <v>-391138</v>
      </c>
      <c r="I10" s="41">
        <v>482001</v>
      </c>
      <c r="J10" s="42">
        <v>0</v>
      </c>
      <c r="K10" s="43">
        <v>-143314</v>
      </c>
      <c r="L10" s="36">
        <v>6591384</v>
      </c>
      <c r="M10" s="41">
        <v>6982522</v>
      </c>
      <c r="N10" s="42">
        <f t="shared" si="1"/>
        <v>391138</v>
      </c>
      <c r="O10" s="44">
        <f t="shared" si="2"/>
        <v>5.934080005049025E-2</v>
      </c>
    </row>
    <row r="11" spans="1:15" x14ac:dyDescent="0.25">
      <c r="A11" s="35" t="s">
        <v>24</v>
      </c>
      <c r="B11" s="36">
        <v>63585100</v>
      </c>
      <c r="C11" s="37">
        <v>66814193</v>
      </c>
      <c r="D11" s="36">
        <v>77797496</v>
      </c>
      <c r="E11" s="37">
        <v>64213723</v>
      </c>
      <c r="F11" s="38">
        <f t="shared" si="0"/>
        <v>-14212396</v>
      </c>
      <c r="G11" s="39">
        <f t="shared" si="0"/>
        <v>2600470</v>
      </c>
      <c r="H11" s="40">
        <f t="shared" si="3"/>
        <v>-3114014</v>
      </c>
      <c r="I11" s="41">
        <v>504403</v>
      </c>
      <c r="J11" s="42">
        <v>9141</v>
      </c>
      <c r="K11" s="43">
        <v>0</v>
      </c>
      <c r="L11" s="36">
        <v>18723628</v>
      </c>
      <c r="M11" s="41">
        <v>21837642</v>
      </c>
      <c r="N11" s="42">
        <f t="shared" si="1"/>
        <v>3114014</v>
      </c>
      <c r="O11" s="44">
        <f t="shared" si="2"/>
        <v>0.16631466935788297</v>
      </c>
    </row>
    <row r="12" spans="1:15" x14ac:dyDescent="0.25">
      <c r="A12" s="35" t="s">
        <v>25</v>
      </c>
      <c r="B12" s="36">
        <v>45710739</v>
      </c>
      <c r="C12" s="37">
        <v>50538824</v>
      </c>
      <c r="D12" s="36">
        <v>52868487</v>
      </c>
      <c r="E12" s="37">
        <v>45302380</v>
      </c>
      <c r="F12" s="38">
        <f t="shared" si="0"/>
        <v>-7157748</v>
      </c>
      <c r="G12" s="39">
        <f t="shared" si="0"/>
        <v>5236444</v>
      </c>
      <c r="H12" s="40">
        <f t="shared" si="3"/>
        <v>-5179122</v>
      </c>
      <c r="I12" s="41">
        <v>-48822</v>
      </c>
      <c r="J12" s="42">
        <v>0</v>
      </c>
      <c r="K12" s="43">
        <v>-8500</v>
      </c>
      <c r="L12" s="36">
        <v>7194207</v>
      </c>
      <c r="M12" s="41">
        <v>12373329</v>
      </c>
      <c r="N12" s="42">
        <f t="shared" si="1"/>
        <v>5179122</v>
      </c>
      <c r="O12" s="44">
        <f t="shared" si="2"/>
        <v>0.71990172092629523</v>
      </c>
    </row>
    <row r="13" spans="1:15" x14ac:dyDescent="0.25">
      <c r="A13" s="35" t="s">
        <v>26</v>
      </c>
      <c r="B13" s="36">
        <v>29938430</v>
      </c>
      <c r="C13" s="37">
        <v>31656780</v>
      </c>
      <c r="D13" s="36">
        <v>45150672</v>
      </c>
      <c r="E13" s="37">
        <v>37761390</v>
      </c>
      <c r="F13" s="38">
        <f t="shared" si="0"/>
        <v>-15212242</v>
      </c>
      <c r="G13" s="39">
        <f t="shared" si="0"/>
        <v>-6104610</v>
      </c>
      <c r="H13" s="40">
        <f t="shared" si="3"/>
        <v>-2164852</v>
      </c>
      <c r="I13" s="41">
        <v>9092455</v>
      </c>
      <c r="J13" s="42">
        <v>0</v>
      </c>
      <c r="K13" s="43">
        <v>-822993</v>
      </c>
      <c r="L13" s="36">
        <v>6930763</v>
      </c>
      <c r="M13" s="41">
        <v>9095615</v>
      </c>
      <c r="N13" s="42">
        <f t="shared" si="1"/>
        <v>2164852</v>
      </c>
      <c r="O13" s="44">
        <f t="shared" si="2"/>
        <v>0.31235406549033629</v>
      </c>
    </row>
    <row r="14" spans="1:15" x14ac:dyDescent="0.25">
      <c r="A14" s="35" t="s">
        <v>27</v>
      </c>
      <c r="B14" s="36">
        <v>37992850</v>
      </c>
      <c r="C14" s="37">
        <v>40429425</v>
      </c>
      <c r="D14" s="36">
        <v>47065176</v>
      </c>
      <c r="E14" s="37">
        <v>41000958</v>
      </c>
      <c r="F14" s="38">
        <f t="shared" si="0"/>
        <v>-9072326</v>
      </c>
      <c r="G14" s="39">
        <f t="shared" si="0"/>
        <v>-571533</v>
      </c>
      <c r="H14" s="40">
        <f t="shared" si="3"/>
        <v>-1152913</v>
      </c>
      <c r="I14" s="41">
        <v>1744446</v>
      </c>
      <c r="J14" s="42">
        <v>0</v>
      </c>
      <c r="K14" s="43">
        <v>-20000</v>
      </c>
      <c r="L14" s="36">
        <v>7852978</v>
      </c>
      <c r="M14" s="41">
        <v>9005891</v>
      </c>
      <c r="N14" s="42">
        <f t="shared" si="1"/>
        <v>1152913</v>
      </c>
      <c r="O14" s="44">
        <f t="shared" si="2"/>
        <v>0.14681220296300324</v>
      </c>
    </row>
    <row r="15" spans="1:15" x14ac:dyDescent="0.25">
      <c r="A15" s="35" t="s">
        <v>28</v>
      </c>
      <c r="B15" s="36">
        <v>44320434</v>
      </c>
      <c r="C15" s="37">
        <v>44659158</v>
      </c>
      <c r="D15" s="36">
        <v>53497741</v>
      </c>
      <c r="E15" s="37">
        <v>48127274</v>
      </c>
      <c r="F15" s="38">
        <f t="shared" si="0"/>
        <v>-9177307</v>
      </c>
      <c r="G15" s="39">
        <f t="shared" si="0"/>
        <v>-3468116</v>
      </c>
      <c r="H15" s="40">
        <f t="shared" si="3"/>
        <v>-2021944</v>
      </c>
      <c r="I15" s="41">
        <v>5490060</v>
      </c>
      <c r="J15" s="42">
        <v>0</v>
      </c>
      <c r="K15" s="43">
        <v>0</v>
      </c>
      <c r="L15" s="36">
        <v>5719383</v>
      </c>
      <c r="M15" s="41">
        <v>7741327</v>
      </c>
      <c r="N15" s="42">
        <f t="shared" si="1"/>
        <v>2021944</v>
      </c>
      <c r="O15" s="44">
        <f t="shared" si="2"/>
        <v>0.35352484699835629</v>
      </c>
    </row>
    <row r="16" spans="1:15" x14ac:dyDescent="0.25">
      <c r="A16" s="35" t="s">
        <v>29</v>
      </c>
      <c r="B16" s="36">
        <v>33252829</v>
      </c>
      <c r="C16" s="37">
        <v>33768737</v>
      </c>
      <c r="D16" s="36">
        <v>37283116</v>
      </c>
      <c r="E16" s="37">
        <v>34562082</v>
      </c>
      <c r="F16" s="38">
        <f t="shared" si="0"/>
        <v>-4030287</v>
      </c>
      <c r="G16" s="39">
        <f t="shared" si="0"/>
        <v>-793345</v>
      </c>
      <c r="H16" s="40">
        <f t="shared" si="3"/>
        <v>773714</v>
      </c>
      <c r="I16" s="41">
        <v>19631</v>
      </c>
      <c r="J16" s="42">
        <v>0</v>
      </c>
      <c r="K16" s="43">
        <v>0</v>
      </c>
      <c r="L16" s="36">
        <v>4164767</v>
      </c>
      <c r="M16" s="41">
        <v>3391053</v>
      </c>
      <c r="N16" s="42">
        <f t="shared" si="1"/>
        <v>-773714</v>
      </c>
      <c r="O16" s="44">
        <f t="shared" si="2"/>
        <v>-0.18577605902082872</v>
      </c>
    </row>
    <row r="17" spans="1:15" x14ac:dyDescent="0.25">
      <c r="A17" s="35" t="s">
        <v>30</v>
      </c>
      <c r="B17" s="36">
        <v>66841478</v>
      </c>
      <c r="C17" s="37">
        <v>72076361</v>
      </c>
      <c r="D17" s="36">
        <v>83592096</v>
      </c>
      <c r="E17" s="37">
        <v>72261146</v>
      </c>
      <c r="F17" s="38">
        <f t="shared" si="0"/>
        <v>-16750618</v>
      </c>
      <c r="G17" s="39">
        <f t="shared" si="0"/>
        <v>-184785</v>
      </c>
      <c r="H17" s="40">
        <f t="shared" si="3"/>
        <v>-4583708</v>
      </c>
      <c r="I17" s="41">
        <v>4800689</v>
      </c>
      <c r="J17" s="42">
        <v>0</v>
      </c>
      <c r="K17" s="43">
        <v>-32196</v>
      </c>
      <c r="L17" s="36">
        <v>9626839</v>
      </c>
      <c r="M17" s="41">
        <v>14210547</v>
      </c>
      <c r="N17" s="42">
        <f t="shared" si="1"/>
        <v>4583708</v>
      </c>
      <c r="O17" s="44">
        <f t="shared" si="2"/>
        <v>0.47613842923933802</v>
      </c>
    </row>
    <row r="18" spans="1:15" ht="15.75" customHeight="1" x14ac:dyDescent="0.25">
      <c r="A18" s="35" t="s">
        <v>31</v>
      </c>
      <c r="B18" s="36">
        <v>78572505</v>
      </c>
      <c r="C18" s="37">
        <v>77691912</v>
      </c>
      <c r="D18" s="36">
        <v>91316305</v>
      </c>
      <c r="E18" s="37">
        <v>75844415</v>
      </c>
      <c r="F18" s="38">
        <f t="shared" si="0"/>
        <v>-12743800</v>
      </c>
      <c r="G18" s="39">
        <f t="shared" si="0"/>
        <v>1847497</v>
      </c>
      <c r="H18" s="40">
        <f t="shared" si="3"/>
        <v>-3456521</v>
      </c>
      <c r="I18" s="41">
        <v>2722377</v>
      </c>
      <c r="J18" s="42">
        <v>0</v>
      </c>
      <c r="K18" s="43">
        <v>-1113353</v>
      </c>
      <c r="L18" s="36">
        <v>13637164</v>
      </c>
      <c r="M18" s="41">
        <v>17093685</v>
      </c>
      <c r="N18" s="42">
        <f t="shared" si="1"/>
        <v>3456521</v>
      </c>
      <c r="O18" s="44">
        <f t="shared" si="2"/>
        <v>0.25346333005894772</v>
      </c>
    </row>
    <row r="19" spans="1:15" x14ac:dyDescent="0.25">
      <c r="A19" s="35" t="s">
        <v>32</v>
      </c>
      <c r="B19" s="36">
        <v>53346799</v>
      </c>
      <c r="C19" s="37">
        <v>57623025</v>
      </c>
      <c r="D19" s="36">
        <v>57887292</v>
      </c>
      <c r="E19" s="37">
        <v>50749254</v>
      </c>
      <c r="F19" s="38">
        <f t="shared" si="0"/>
        <v>-4540493</v>
      </c>
      <c r="G19" s="39">
        <f t="shared" si="0"/>
        <v>6873771</v>
      </c>
      <c r="H19" s="40">
        <f t="shared" si="3"/>
        <v>-5466811</v>
      </c>
      <c r="I19" s="41">
        <v>-1406960</v>
      </c>
      <c r="J19" s="42">
        <v>0</v>
      </c>
      <c r="K19" s="43">
        <v>0</v>
      </c>
      <c r="L19" s="36">
        <v>6352269</v>
      </c>
      <c r="M19" s="41">
        <v>11819080</v>
      </c>
      <c r="N19" s="42">
        <f t="shared" si="1"/>
        <v>5466811</v>
      </c>
      <c r="O19" s="44">
        <f t="shared" si="2"/>
        <v>0.86060760336188524</v>
      </c>
    </row>
    <row r="20" spans="1:15" x14ac:dyDescent="0.25">
      <c r="A20" s="35" t="s">
        <v>33</v>
      </c>
      <c r="B20" s="36">
        <v>53445533</v>
      </c>
      <c r="C20" s="37">
        <v>54022084</v>
      </c>
      <c r="D20" s="36">
        <v>60029864</v>
      </c>
      <c r="E20" s="37">
        <v>51000762</v>
      </c>
      <c r="F20" s="38">
        <f t="shared" si="0"/>
        <v>-6584331</v>
      </c>
      <c r="G20" s="39">
        <f t="shared" si="0"/>
        <v>3021322</v>
      </c>
      <c r="H20" s="40">
        <f t="shared" si="3"/>
        <v>-2677468</v>
      </c>
      <c r="I20" s="41">
        <v>-255415</v>
      </c>
      <c r="J20" s="42">
        <v>15531</v>
      </c>
      <c r="K20" s="43">
        <v>-103970</v>
      </c>
      <c r="L20" s="36">
        <v>8104470</v>
      </c>
      <c r="M20" s="41">
        <v>10781938</v>
      </c>
      <c r="N20" s="42">
        <f t="shared" si="1"/>
        <v>2677468</v>
      </c>
      <c r="O20" s="44">
        <f t="shared" si="2"/>
        <v>0.33036929003377158</v>
      </c>
    </row>
    <row r="21" spans="1:15" x14ac:dyDescent="0.25">
      <c r="A21" s="35" t="s">
        <v>34</v>
      </c>
      <c r="B21" s="36">
        <v>40207082</v>
      </c>
      <c r="C21" s="37">
        <v>40076043</v>
      </c>
      <c r="D21" s="36">
        <v>47368547</v>
      </c>
      <c r="E21" s="37">
        <v>41602138</v>
      </c>
      <c r="F21" s="38">
        <f t="shared" si="0"/>
        <v>-7161465</v>
      </c>
      <c r="G21" s="39">
        <f t="shared" si="0"/>
        <v>-1526095</v>
      </c>
      <c r="H21" s="40">
        <f t="shared" si="3"/>
        <v>-1307140</v>
      </c>
      <c r="I21" s="41">
        <v>2833235</v>
      </c>
      <c r="J21" s="42">
        <v>0</v>
      </c>
      <c r="K21" s="43">
        <v>0</v>
      </c>
      <c r="L21" s="36">
        <v>4812880</v>
      </c>
      <c r="M21" s="41">
        <v>6120020</v>
      </c>
      <c r="N21" s="42">
        <f t="shared" si="1"/>
        <v>1307140</v>
      </c>
      <c r="O21" s="44">
        <f t="shared" si="2"/>
        <v>0.2715920613021725</v>
      </c>
    </row>
    <row r="22" spans="1:15" x14ac:dyDescent="0.25">
      <c r="A22" s="35" t="s">
        <v>35</v>
      </c>
      <c r="B22" s="36">
        <v>51915482</v>
      </c>
      <c r="C22" s="37">
        <v>56693604</v>
      </c>
      <c r="D22" s="36">
        <v>63173490</v>
      </c>
      <c r="E22" s="37">
        <v>55038255</v>
      </c>
      <c r="F22" s="38">
        <f t="shared" si="0"/>
        <v>-11258008</v>
      </c>
      <c r="G22" s="39">
        <f t="shared" si="0"/>
        <v>1655349</v>
      </c>
      <c r="H22" s="40">
        <f t="shared" si="3"/>
        <v>-5210678</v>
      </c>
      <c r="I22" s="41">
        <v>3555329</v>
      </c>
      <c r="J22" s="42">
        <v>0</v>
      </c>
      <c r="K22" s="43">
        <v>0</v>
      </c>
      <c r="L22" s="36">
        <v>7210819</v>
      </c>
      <c r="M22" s="41">
        <v>12421497</v>
      </c>
      <c r="N22" s="42">
        <f t="shared" si="1"/>
        <v>5210678</v>
      </c>
      <c r="O22" s="44">
        <f t="shared" si="2"/>
        <v>0.72261944170280801</v>
      </c>
    </row>
    <row r="23" spans="1:15" x14ac:dyDescent="0.25">
      <c r="A23" s="35" t="s">
        <v>36</v>
      </c>
      <c r="B23" s="36">
        <v>66858087</v>
      </c>
      <c r="C23" s="37">
        <v>68019353</v>
      </c>
      <c r="D23" s="36">
        <v>83634616</v>
      </c>
      <c r="E23" s="37">
        <v>70593874</v>
      </c>
      <c r="F23" s="38">
        <f t="shared" si="0"/>
        <v>-16776529</v>
      </c>
      <c r="G23" s="39">
        <f t="shared" si="0"/>
        <v>-2574521</v>
      </c>
      <c r="H23" s="40">
        <f t="shared" si="3"/>
        <v>-2164056</v>
      </c>
      <c r="I23" s="41">
        <v>4788577</v>
      </c>
      <c r="J23" s="42">
        <v>0</v>
      </c>
      <c r="K23" s="43">
        <v>-50000</v>
      </c>
      <c r="L23" s="36">
        <v>14279574</v>
      </c>
      <c r="M23" s="41">
        <v>16443630</v>
      </c>
      <c r="N23" s="42">
        <f t="shared" si="1"/>
        <v>2164056</v>
      </c>
      <c r="O23" s="44">
        <f t="shared" si="2"/>
        <v>0.15154905881646052</v>
      </c>
    </row>
    <row r="24" spans="1:15" x14ac:dyDescent="0.25">
      <c r="A24" s="35" t="s">
        <v>37</v>
      </c>
      <c r="B24" s="36">
        <v>35824293</v>
      </c>
      <c r="C24" s="37">
        <v>36024873</v>
      </c>
      <c r="D24" s="36">
        <v>37850576</v>
      </c>
      <c r="E24" s="37">
        <v>34628391</v>
      </c>
      <c r="F24" s="38">
        <f t="shared" si="0"/>
        <v>-2026283</v>
      </c>
      <c r="G24" s="39">
        <f t="shared" si="0"/>
        <v>1396482</v>
      </c>
      <c r="H24" s="40">
        <f t="shared" si="3"/>
        <v>-2358348</v>
      </c>
      <c r="I24" s="41">
        <v>961866</v>
      </c>
      <c r="J24" s="42">
        <v>0</v>
      </c>
      <c r="K24" s="43">
        <v>0</v>
      </c>
      <c r="L24" s="36">
        <v>4083299</v>
      </c>
      <c r="M24" s="41">
        <v>6441647</v>
      </c>
      <c r="N24" s="42">
        <f t="shared" si="1"/>
        <v>2358348</v>
      </c>
      <c r="O24" s="44">
        <f t="shared" si="2"/>
        <v>0.57755946845920425</v>
      </c>
    </row>
    <row r="25" spans="1:15" x14ac:dyDescent="0.25">
      <c r="A25" s="45" t="s">
        <v>38</v>
      </c>
      <c r="B25" s="36">
        <v>52143145</v>
      </c>
      <c r="C25" s="37">
        <v>48581582</v>
      </c>
      <c r="D25" s="36">
        <v>56629576</v>
      </c>
      <c r="E25" s="37">
        <v>50808106</v>
      </c>
      <c r="F25" s="38">
        <f t="shared" si="0"/>
        <v>-4486431</v>
      </c>
      <c r="G25" s="39">
        <f t="shared" si="0"/>
        <v>-2226524</v>
      </c>
      <c r="H25" s="40">
        <f t="shared" si="3"/>
        <v>1637302</v>
      </c>
      <c r="I25" s="41">
        <v>651222</v>
      </c>
      <c r="J25" s="42">
        <v>0</v>
      </c>
      <c r="K25" s="43">
        <v>-62000</v>
      </c>
      <c r="L25" s="36">
        <v>5711284</v>
      </c>
      <c r="M25" s="41">
        <v>4073982</v>
      </c>
      <c r="N25" s="42">
        <f t="shared" si="1"/>
        <v>-1637302</v>
      </c>
      <c r="O25" s="44">
        <f t="shared" si="2"/>
        <v>-0.28667844218568017</v>
      </c>
    </row>
    <row r="26" spans="1:15" x14ac:dyDescent="0.25">
      <c r="A26" s="35" t="s">
        <v>39</v>
      </c>
      <c r="B26" s="36">
        <v>53982346</v>
      </c>
      <c r="C26" s="37">
        <v>56060664</v>
      </c>
      <c r="D26" s="36">
        <v>59962391</v>
      </c>
      <c r="E26" s="37">
        <v>53233784</v>
      </c>
      <c r="F26" s="38">
        <f t="shared" si="0"/>
        <v>-5980045</v>
      </c>
      <c r="G26" s="39">
        <f t="shared" si="0"/>
        <v>2826880</v>
      </c>
      <c r="H26" s="40">
        <f t="shared" si="3"/>
        <v>-4241206</v>
      </c>
      <c r="I26" s="41">
        <v>1464326</v>
      </c>
      <c r="J26" s="42">
        <v>0</v>
      </c>
      <c r="K26" s="43">
        <v>-50000</v>
      </c>
      <c r="L26" s="36">
        <v>6469454</v>
      </c>
      <c r="M26" s="41">
        <v>10710660</v>
      </c>
      <c r="N26" s="42">
        <f t="shared" si="1"/>
        <v>4241206</v>
      </c>
      <c r="O26" s="44">
        <f t="shared" si="2"/>
        <v>0.65557402525777286</v>
      </c>
    </row>
    <row r="27" spans="1:15" x14ac:dyDescent="0.25">
      <c r="A27" s="35" t="s">
        <v>40</v>
      </c>
      <c r="B27" s="36">
        <v>44763252</v>
      </c>
      <c r="C27" s="37">
        <v>45078406</v>
      </c>
      <c r="D27" s="36">
        <v>47188092</v>
      </c>
      <c r="E27" s="37">
        <v>42362341</v>
      </c>
      <c r="F27" s="38">
        <f t="shared" si="0"/>
        <v>-2424840</v>
      </c>
      <c r="G27" s="39">
        <f t="shared" si="0"/>
        <v>2716065</v>
      </c>
      <c r="H27" s="40">
        <f t="shared" si="3"/>
        <v>-1796967</v>
      </c>
      <c r="I27" s="41">
        <v>-832564</v>
      </c>
      <c r="J27" s="42">
        <v>0</v>
      </c>
      <c r="K27" s="43">
        <v>-86534</v>
      </c>
      <c r="L27" s="36">
        <v>7354736</v>
      </c>
      <c r="M27" s="41">
        <v>9151703</v>
      </c>
      <c r="N27" s="42">
        <f t="shared" si="1"/>
        <v>1796967</v>
      </c>
      <c r="O27" s="44">
        <f t="shared" si="2"/>
        <v>0.24432787254362354</v>
      </c>
    </row>
    <row r="28" spans="1:15" x14ac:dyDescent="0.25">
      <c r="A28" s="35" t="s">
        <v>41</v>
      </c>
      <c r="B28" s="36">
        <v>17684095</v>
      </c>
      <c r="C28" s="37">
        <v>16304723</v>
      </c>
      <c r="D28" s="36">
        <v>20881432</v>
      </c>
      <c r="E28" s="37">
        <v>15687975</v>
      </c>
      <c r="F28" s="38">
        <f t="shared" si="0"/>
        <v>-3197337</v>
      </c>
      <c r="G28" s="39">
        <f t="shared" si="0"/>
        <v>616748</v>
      </c>
      <c r="H28" s="40">
        <f t="shared" si="3"/>
        <v>-1207395</v>
      </c>
      <c r="I28" s="41">
        <v>615647</v>
      </c>
      <c r="J28" s="42">
        <v>0</v>
      </c>
      <c r="K28" s="43">
        <v>-25000</v>
      </c>
      <c r="L28" s="36">
        <v>1511997</v>
      </c>
      <c r="M28" s="41">
        <v>2719392</v>
      </c>
      <c r="N28" s="42">
        <f t="shared" si="1"/>
        <v>1207395</v>
      </c>
      <c r="O28" s="44">
        <f t="shared" si="2"/>
        <v>0.79854325107787916</v>
      </c>
    </row>
    <row r="29" spans="1:15" x14ac:dyDescent="0.25">
      <c r="A29" s="35" t="s">
        <v>42</v>
      </c>
      <c r="B29" s="36">
        <v>32223823</v>
      </c>
      <c r="C29" s="37">
        <v>34449921</v>
      </c>
      <c r="D29" s="36">
        <v>38717635</v>
      </c>
      <c r="E29" s="37">
        <v>34911343</v>
      </c>
      <c r="F29" s="38">
        <f t="shared" si="0"/>
        <v>-6493812</v>
      </c>
      <c r="G29" s="39">
        <f t="shared" si="0"/>
        <v>-461422</v>
      </c>
      <c r="H29" s="40">
        <f t="shared" si="3"/>
        <v>195920</v>
      </c>
      <c r="I29" s="41">
        <v>544882</v>
      </c>
      <c r="J29" s="42">
        <v>0</v>
      </c>
      <c r="K29" s="43">
        <v>-279380</v>
      </c>
      <c r="L29" s="36">
        <v>5969855</v>
      </c>
      <c r="M29" s="41">
        <v>5773935</v>
      </c>
      <c r="N29" s="42">
        <f t="shared" si="1"/>
        <v>-195920</v>
      </c>
      <c r="O29" s="44">
        <f t="shared" si="2"/>
        <v>-3.2818217527896376E-2</v>
      </c>
    </row>
    <row r="30" spans="1:15" x14ac:dyDescent="0.25">
      <c r="A30" s="35" t="s">
        <v>43</v>
      </c>
      <c r="B30" s="36">
        <v>42230361</v>
      </c>
      <c r="C30" s="37">
        <v>48407078</v>
      </c>
      <c r="D30" s="36">
        <v>47952796</v>
      </c>
      <c r="E30" s="37">
        <v>46550662</v>
      </c>
      <c r="F30" s="38">
        <f t="shared" si="0"/>
        <v>-5722435</v>
      </c>
      <c r="G30" s="39">
        <f t="shared" si="0"/>
        <v>1856416</v>
      </c>
      <c r="H30" s="40">
        <f t="shared" si="3"/>
        <v>-3866232</v>
      </c>
      <c r="I30" s="41">
        <v>2249522</v>
      </c>
      <c r="J30" s="42">
        <v>0</v>
      </c>
      <c r="K30" s="43">
        <v>-239706</v>
      </c>
      <c r="L30" s="36">
        <v>6182973</v>
      </c>
      <c r="M30" s="41">
        <v>10049205</v>
      </c>
      <c r="N30" s="42">
        <f t="shared" si="1"/>
        <v>3866232</v>
      </c>
      <c r="O30" s="44">
        <f t="shared" si="2"/>
        <v>0.62530307022204368</v>
      </c>
    </row>
    <row r="31" spans="1:15" x14ac:dyDescent="0.25">
      <c r="A31" s="35" t="s">
        <v>44</v>
      </c>
      <c r="B31" s="36">
        <v>65535406</v>
      </c>
      <c r="C31" s="37">
        <v>72393980</v>
      </c>
      <c r="D31" s="36">
        <v>75202966</v>
      </c>
      <c r="E31" s="37">
        <v>65846331</v>
      </c>
      <c r="F31" s="38">
        <f t="shared" si="0"/>
        <v>-9667560</v>
      </c>
      <c r="G31" s="39">
        <f t="shared" si="0"/>
        <v>6547649</v>
      </c>
      <c r="H31" s="40">
        <f t="shared" si="3"/>
        <v>-7808589</v>
      </c>
      <c r="I31" s="41">
        <v>1260940</v>
      </c>
      <c r="J31" s="42">
        <v>0</v>
      </c>
      <c r="K31" s="43">
        <v>0</v>
      </c>
      <c r="L31" s="36">
        <v>8184439</v>
      </c>
      <c r="M31" s="41">
        <v>15993028</v>
      </c>
      <c r="N31" s="42">
        <f t="shared" si="1"/>
        <v>7808589</v>
      </c>
      <c r="O31" s="44">
        <f t="shared" si="2"/>
        <v>0.95407748777894241</v>
      </c>
    </row>
    <row r="32" spans="1:15" x14ac:dyDescent="0.25">
      <c r="A32" s="35" t="s">
        <v>45</v>
      </c>
      <c r="B32" s="36">
        <v>92269630</v>
      </c>
      <c r="C32" s="37">
        <v>100038139</v>
      </c>
      <c r="D32" s="36">
        <v>136482240</v>
      </c>
      <c r="E32" s="37">
        <v>116057482</v>
      </c>
      <c r="F32" s="38">
        <f t="shared" si="0"/>
        <v>-44212610</v>
      </c>
      <c r="G32" s="39">
        <f t="shared" si="0"/>
        <v>-16019343</v>
      </c>
      <c r="H32" s="40">
        <f t="shared" si="3"/>
        <v>-5590465</v>
      </c>
      <c r="I32" s="41">
        <v>22913126</v>
      </c>
      <c r="J32" s="42">
        <v>0</v>
      </c>
      <c r="K32" s="43">
        <v>-1303318</v>
      </c>
      <c r="L32" s="36">
        <v>17297525</v>
      </c>
      <c r="M32" s="41">
        <v>22887990</v>
      </c>
      <c r="N32" s="42">
        <f t="shared" si="1"/>
        <v>5590465</v>
      </c>
      <c r="O32" s="44">
        <f t="shared" si="2"/>
        <v>0.32319450325985932</v>
      </c>
    </row>
    <row r="33" spans="1:15" x14ac:dyDescent="0.25">
      <c r="A33" s="35" t="s">
        <v>46</v>
      </c>
      <c r="B33" s="36">
        <v>27590505</v>
      </c>
      <c r="C33" s="37">
        <v>29274601</v>
      </c>
      <c r="D33" s="36">
        <v>34889988</v>
      </c>
      <c r="E33" s="37">
        <v>29501203</v>
      </c>
      <c r="F33" s="38">
        <f t="shared" si="0"/>
        <v>-7299483</v>
      </c>
      <c r="G33" s="39">
        <f t="shared" si="0"/>
        <v>-226602</v>
      </c>
      <c r="H33" s="40">
        <f t="shared" si="3"/>
        <v>-1413190</v>
      </c>
      <c r="I33" s="41">
        <v>1690840</v>
      </c>
      <c r="J33" s="42">
        <v>0</v>
      </c>
      <c r="K33" s="43">
        <v>-51048</v>
      </c>
      <c r="L33" s="36">
        <v>4716457</v>
      </c>
      <c r="M33" s="41">
        <v>6129647</v>
      </c>
      <c r="N33" s="42">
        <f t="shared" si="1"/>
        <v>1413190</v>
      </c>
      <c r="O33" s="44">
        <f t="shared" si="2"/>
        <v>0.29962957363970455</v>
      </c>
    </row>
    <row r="34" spans="1:15" x14ac:dyDescent="0.25">
      <c r="A34" s="35" t="s">
        <v>47</v>
      </c>
      <c r="B34" s="36">
        <v>27075391</v>
      </c>
      <c r="C34" s="37">
        <v>27283998</v>
      </c>
      <c r="D34" s="36">
        <v>32336821</v>
      </c>
      <c r="E34" s="37">
        <v>26850042</v>
      </c>
      <c r="F34" s="38">
        <f t="shared" si="0"/>
        <v>-5261430</v>
      </c>
      <c r="G34" s="39">
        <f t="shared" si="0"/>
        <v>433956</v>
      </c>
      <c r="H34" s="40">
        <f t="shared" si="3"/>
        <v>-2791604</v>
      </c>
      <c r="I34" s="41">
        <v>2357648</v>
      </c>
      <c r="J34" s="42">
        <v>0</v>
      </c>
      <c r="K34" s="43">
        <v>0</v>
      </c>
      <c r="L34" s="36">
        <v>2802078</v>
      </c>
      <c r="M34" s="41">
        <v>5593682</v>
      </c>
      <c r="N34" s="42">
        <f t="shared" si="1"/>
        <v>2791604</v>
      </c>
      <c r="O34" s="44">
        <f t="shared" si="2"/>
        <v>0.99626205979990567</v>
      </c>
    </row>
    <row r="35" spans="1:15" x14ac:dyDescent="0.25">
      <c r="A35" s="35" t="s">
        <v>48</v>
      </c>
      <c r="B35" s="36">
        <v>44243568</v>
      </c>
      <c r="C35" s="37">
        <v>48516849</v>
      </c>
      <c r="D35" s="36">
        <v>55134064</v>
      </c>
      <c r="E35" s="37">
        <v>44635423</v>
      </c>
      <c r="F35" s="38">
        <f t="shared" si="0"/>
        <v>-10890496</v>
      </c>
      <c r="G35" s="39">
        <f t="shared" si="0"/>
        <v>3881426</v>
      </c>
      <c r="H35" s="40">
        <f t="shared" si="3"/>
        <v>-3878303</v>
      </c>
      <c r="I35" s="41">
        <v>-3123</v>
      </c>
      <c r="J35" s="42">
        <v>0</v>
      </c>
      <c r="K35" s="43">
        <v>0</v>
      </c>
      <c r="L35" s="36">
        <v>11040030</v>
      </c>
      <c r="M35" s="41">
        <v>14918333</v>
      </c>
      <c r="N35" s="42">
        <f t="shared" si="1"/>
        <v>3878303</v>
      </c>
      <c r="O35" s="44">
        <f t="shared" si="2"/>
        <v>0.3512946069892926</v>
      </c>
    </row>
    <row r="36" spans="1:15" x14ac:dyDescent="0.25">
      <c r="A36" s="35" t="s">
        <v>49</v>
      </c>
      <c r="B36" s="36">
        <v>77296764</v>
      </c>
      <c r="C36" s="37">
        <v>69888275</v>
      </c>
      <c r="D36" s="36">
        <v>93807603</v>
      </c>
      <c r="E36" s="37">
        <v>77878721</v>
      </c>
      <c r="F36" s="38">
        <f t="shared" ref="F36:G47" si="4">B36-D36</f>
        <v>-16510839</v>
      </c>
      <c r="G36" s="39">
        <f t="shared" si="4"/>
        <v>-7990446</v>
      </c>
      <c r="H36" s="40">
        <f t="shared" si="3"/>
        <v>2490847</v>
      </c>
      <c r="I36" s="41">
        <v>5499599</v>
      </c>
      <c r="J36" s="42">
        <v>0</v>
      </c>
      <c r="K36" s="43">
        <v>0</v>
      </c>
      <c r="L36" s="36">
        <v>8577975</v>
      </c>
      <c r="M36" s="41">
        <v>6087128</v>
      </c>
      <c r="N36" s="42">
        <f t="shared" si="1"/>
        <v>-2490847</v>
      </c>
      <c r="O36" s="44">
        <f t="shared" si="2"/>
        <v>-0.29037704120144903</v>
      </c>
    </row>
    <row r="37" spans="1:15" x14ac:dyDescent="0.25">
      <c r="A37" s="35" t="s">
        <v>50</v>
      </c>
      <c r="B37" s="36">
        <v>31263670</v>
      </c>
      <c r="C37" s="37">
        <v>35686878</v>
      </c>
      <c r="D37" s="36">
        <v>38991466</v>
      </c>
      <c r="E37" s="37">
        <v>30995855</v>
      </c>
      <c r="F37" s="38">
        <f t="shared" si="4"/>
        <v>-7727796</v>
      </c>
      <c r="G37" s="39">
        <f t="shared" si="4"/>
        <v>4691023</v>
      </c>
      <c r="H37" s="40">
        <f t="shared" si="3"/>
        <v>-4354388</v>
      </c>
      <c r="I37" s="41">
        <v>-336635</v>
      </c>
      <c r="J37" s="42">
        <v>0</v>
      </c>
      <c r="K37" s="43">
        <v>0</v>
      </c>
      <c r="L37" s="36">
        <v>7964431</v>
      </c>
      <c r="M37" s="41">
        <v>12318819</v>
      </c>
      <c r="N37" s="42">
        <f t="shared" si="1"/>
        <v>4354388</v>
      </c>
      <c r="O37" s="44">
        <f t="shared" si="2"/>
        <v>0.54672932692869081</v>
      </c>
    </row>
    <row r="38" spans="1:15" x14ac:dyDescent="0.25">
      <c r="A38" s="35" t="s">
        <v>51</v>
      </c>
      <c r="B38" s="36">
        <v>42006394</v>
      </c>
      <c r="C38" s="37">
        <v>47972053</v>
      </c>
      <c r="D38" s="36">
        <v>46917053</v>
      </c>
      <c r="E38" s="37">
        <v>46090632</v>
      </c>
      <c r="F38" s="38">
        <f t="shared" si="4"/>
        <v>-4910659</v>
      </c>
      <c r="G38" s="39">
        <f t="shared" si="4"/>
        <v>1881421</v>
      </c>
      <c r="H38" s="40">
        <f t="shared" si="3"/>
        <v>-1646271</v>
      </c>
      <c r="I38" s="41">
        <v>-235150</v>
      </c>
      <c r="J38" s="42">
        <v>0</v>
      </c>
      <c r="K38" s="43">
        <v>0</v>
      </c>
      <c r="L38" s="36">
        <v>6753839</v>
      </c>
      <c r="M38" s="41">
        <v>8400110</v>
      </c>
      <c r="N38" s="42">
        <f t="shared" si="1"/>
        <v>1646271</v>
      </c>
      <c r="O38" s="44">
        <f t="shared" si="2"/>
        <v>0.24375336752919341</v>
      </c>
    </row>
    <row r="39" spans="1:15" x14ac:dyDescent="0.25">
      <c r="A39" s="35" t="s">
        <v>52</v>
      </c>
      <c r="B39" s="36">
        <v>18516982</v>
      </c>
      <c r="C39" s="37">
        <v>18834163</v>
      </c>
      <c r="D39" s="36">
        <v>19475157</v>
      </c>
      <c r="E39" s="37">
        <v>16448910</v>
      </c>
      <c r="F39" s="38">
        <f t="shared" si="4"/>
        <v>-958175</v>
      </c>
      <c r="G39" s="39">
        <f t="shared" si="4"/>
        <v>2385253</v>
      </c>
      <c r="H39" s="40">
        <f t="shared" si="3"/>
        <v>-1646306</v>
      </c>
      <c r="I39" s="41">
        <v>-738947</v>
      </c>
      <c r="J39" s="42">
        <v>0</v>
      </c>
      <c r="K39" s="43">
        <v>0</v>
      </c>
      <c r="L39" s="36">
        <v>2438737</v>
      </c>
      <c r="M39" s="41">
        <v>4085043</v>
      </c>
      <c r="N39" s="42">
        <f t="shared" si="1"/>
        <v>1646306</v>
      </c>
      <c r="O39" s="44">
        <f t="shared" si="2"/>
        <v>0.67506500290929283</v>
      </c>
    </row>
    <row r="40" spans="1:15" x14ac:dyDescent="0.25">
      <c r="A40" s="35" t="s">
        <v>53</v>
      </c>
      <c r="B40" s="36">
        <v>53825638</v>
      </c>
      <c r="C40" s="37">
        <v>56374776</v>
      </c>
      <c r="D40" s="36">
        <v>59433326</v>
      </c>
      <c r="E40" s="37">
        <v>53580815</v>
      </c>
      <c r="F40" s="38">
        <f t="shared" si="4"/>
        <v>-5607688</v>
      </c>
      <c r="G40" s="39">
        <f t="shared" si="4"/>
        <v>2793961</v>
      </c>
      <c r="H40" s="40">
        <f t="shared" si="3"/>
        <v>-1455757</v>
      </c>
      <c r="I40" s="41">
        <v>-1182384</v>
      </c>
      <c r="J40" s="42">
        <v>0</v>
      </c>
      <c r="K40" s="43">
        <v>-155820</v>
      </c>
      <c r="L40" s="36">
        <v>7965855</v>
      </c>
      <c r="M40" s="41">
        <v>9421612</v>
      </c>
      <c r="N40" s="42">
        <f t="shared" si="1"/>
        <v>1455757</v>
      </c>
      <c r="O40" s="44">
        <f t="shared" si="2"/>
        <v>0.18274962323567268</v>
      </c>
    </row>
    <row r="41" spans="1:15" x14ac:dyDescent="0.25">
      <c r="A41" s="35" t="s">
        <v>54</v>
      </c>
      <c r="B41" s="36">
        <v>33607857</v>
      </c>
      <c r="C41" s="37">
        <v>33645051</v>
      </c>
      <c r="D41" s="36">
        <v>37750404</v>
      </c>
      <c r="E41" s="37">
        <v>34241107</v>
      </c>
      <c r="F41" s="38">
        <f t="shared" si="4"/>
        <v>-4142547</v>
      </c>
      <c r="G41" s="39">
        <f t="shared" si="4"/>
        <v>-596056</v>
      </c>
      <c r="H41" s="40">
        <f t="shared" si="3"/>
        <v>-249004</v>
      </c>
      <c r="I41" s="41">
        <v>988910</v>
      </c>
      <c r="J41" s="42">
        <v>0</v>
      </c>
      <c r="K41" s="43">
        <v>-143850</v>
      </c>
      <c r="L41" s="36">
        <v>5600602</v>
      </c>
      <c r="M41" s="41">
        <v>5849606</v>
      </c>
      <c r="N41" s="42">
        <f t="shared" si="1"/>
        <v>249004</v>
      </c>
      <c r="O41" s="44">
        <f t="shared" si="2"/>
        <v>4.4460220526293392E-2</v>
      </c>
    </row>
    <row r="42" spans="1:15" x14ac:dyDescent="0.25">
      <c r="A42" s="35" t="s">
        <v>55</v>
      </c>
      <c r="B42" s="36">
        <v>58599963</v>
      </c>
      <c r="C42" s="37">
        <v>57549556</v>
      </c>
      <c r="D42" s="36">
        <v>64988123</v>
      </c>
      <c r="E42" s="37">
        <v>57321158</v>
      </c>
      <c r="F42" s="38">
        <f t="shared" si="4"/>
        <v>-6388160</v>
      </c>
      <c r="G42" s="39">
        <f t="shared" si="4"/>
        <v>228398</v>
      </c>
      <c r="H42" s="40">
        <f t="shared" si="3"/>
        <v>-1291997</v>
      </c>
      <c r="I42" s="41">
        <v>1158462</v>
      </c>
      <c r="J42" s="42">
        <v>0</v>
      </c>
      <c r="K42" s="43">
        <v>-94863</v>
      </c>
      <c r="L42" s="36">
        <v>7981264</v>
      </c>
      <c r="M42" s="41">
        <v>9273261</v>
      </c>
      <c r="N42" s="42">
        <f t="shared" si="1"/>
        <v>1291997</v>
      </c>
      <c r="O42" s="44">
        <f t="shared" si="2"/>
        <v>0.16187874502083877</v>
      </c>
    </row>
    <row r="43" spans="1:15" x14ac:dyDescent="0.25">
      <c r="A43" s="35" t="s">
        <v>56</v>
      </c>
      <c r="B43" s="36">
        <v>77685014</v>
      </c>
      <c r="C43" s="37">
        <v>77014815</v>
      </c>
      <c r="D43" s="36">
        <v>81575271</v>
      </c>
      <c r="E43" s="37">
        <v>72965380</v>
      </c>
      <c r="F43" s="38">
        <f t="shared" si="4"/>
        <v>-3890257</v>
      </c>
      <c r="G43" s="39">
        <f t="shared" si="4"/>
        <v>4049435</v>
      </c>
      <c r="H43" s="40">
        <f t="shared" si="3"/>
        <v>-2328313</v>
      </c>
      <c r="I43" s="41">
        <v>-1420443</v>
      </c>
      <c r="J43" s="42">
        <v>0</v>
      </c>
      <c r="K43" s="43">
        <v>-300679</v>
      </c>
      <c r="L43" s="36">
        <v>11235852</v>
      </c>
      <c r="M43" s="41">
        <v>13564165</v>
      </c>
      <c r="N43" s="42">
        <f t="shared" si="1"/>
        <v>2328313</v>
      </c>
      <c r="O43" s="44">
        <f t="shared" si="2"/>
        <v>0.20722175763796113</v>
      </c>
    </row>
    <row r="44" spans="1:15" x14ac:dyDescent="0.25">
      <c r="A44" s="35" t="s">
        <v>57</v>
      </c>
      <c r="B44" s="36">
        <v>17253246</v>
      </c>
      <c r="C44" s="37">
        <v>17573546</v>
      </c>
      <c r="D44" s="36">
        <v>22295595</v>
      </c>
      <c r="E44" s="37">
        <v>19875371</v>
      </c>
      <c r="F44" s="38">
        <f t="shared" si="4"/>
        <v>-5042349</v>
      </c>
      <c r="G44" s="39">
        <f t="shared" si="4"/>
        <v>-2301825</v>
      </c>
      <c r="H44" s="40">
        <f t="shared" si="3"/>
        <v>-80548</v>
      </c>
      <c r="I44" s="41">
        <v>2382373</v>
      </c>
      <c r="J44" s="42">
        <v>0</v>
      </c>
      <c r="K44" s="43">
        <v>0</v>
      </c>
      <c r="L44" s="36">
        <v>1938622</v>
      </c>
      <c r="M44" s="41">
        <v>2019170</v>
      </c>
      <c r="N44" s="42">
        <f t="shared" si="1"/>
        <v>80548</v>
      </c>
      <c r="O44" s="44">
        <f t="shared" si="2"/>
        <v>4.1549100340344758E-2</v>
      </c>
    </row>
    <row r="45" spans="1:15" x14ac:dyDescent="0.25">
      <c r="A45" s="35" t="s">
        <v>58</v>
      </c>
      <c r="B45" s="36">
        <v>99129771</v>
      </c>
      <c r="C45" s="37">
        <v>98496765</v>
      </c>
      <c r="D45" s="36">
        <v>118048849</v>
      </c>
      <c r="E45" s="37">
        <v>100711458</v>
      </c>
      <c r="F45" s="38">
        <f t="shared" si="4"/>
        <v>-18919078</v>
      </c>
      <c r="G45" s="39">
        <f t="shared" si="4"/>
        <v>-2214693</v>
      </c>
      <c r="H45" s="40">
        <f t="shared" si="3"/>
        <v>-2219844</v>
      </c>
      <c r="I45" s="41">
        <v>4519968</v>
      </c>
      <c r="J45" s="42">
        <v>0</v>
      </c>
      <c r="K45" s="43">
        <v>-85431</v>
      </c>
      <c r="L45" s="36">
        <v>18372477</v>
      </c>
      <c r="M45" s="41">
        <v>20592321</v>
      </c>
      <c r="N45" s="42">
        <f t="shared" si="1"/>
        <v>2219844</v>
      </c>
      <c r="O45" s="44">
        <f t="shared" si="2"/>
        <v>0.1208244266682168</v>
      </c>
    </row>
    <row r="46" spans="1:15" x14ac:dyDescent="0.25">
      <c r="A46" s="35" t="s">
        <v>59</v>
      </c>
      <c r="B46" s="36">
        <v>4286736</v>
      </c>
      <c r="C46" s="37">
        <v>4921481</v>
      </c>
      <c r="D46" s="36">
        <v>4872200</v>
      </c>
      <c r="E46" s="37">
        <v>4735320</v>
      </c>
      <c r="F46" s="38">
        <f t="shared" si="4"/>
        <v>-585464</v>
      </c>
      <c r="G46" s="39">
        <f t="shared" si="4"/>
        <v>186161</v>
      </c>
      <c r="H46" s="40">
        <f t="shared" si="3"/>
        <v>-140320</v>
      </c>
      <c r="I46" s="41">
        <v>-40841</v>
      </c>
      <c r="J46" s="42">
        <v>0</v>
      </c>
      <c r="K46" s="43">
        <v>-5000</v>
      </c>
      <c r="L46" s="36">
        <v>628875</v>
      </c>
      <c r="M46" s="41">
        <v>769195</v>
      </c>
      <c r="N46" s="42">
        <f t="shared" si="1"/>
        <v>140320</v>
      </c>
      <c r="O46" s="44">
        <f t="shared" si="2"/>
        <v>0.22312860266348644</v>
      </c>
    </row>
    <row r="47" spans="1:15" x14ac:dyDescent="0.25">
      <c r="A47" s="35" t="s">
        <v>60</v>
      </c>
      <c r="B47" s="36">
        <v>17022495</v>
      </c>
      <c r="C47" s="37">
        <v>18538676</v>
      </c>
      <c r="D47" s="36">
        <v>21702688</v>
      </c>
      <c r="E47" s="37">
        <v>18479847</v>
      </c>
      <c r="F47" s="38">
        <f t="shared" si="4"/>
        <v>-4680193</v>
      </c>
      <c r="G47" s="39">
        <f t="shared" si="4"/>
        <v>58829</v>
      </c>
      <c r="H47" s="40">
        <f t="shared" si="3"/>
        <v>-377874</v>
      </c>
      <c r="I47" s="41">
        <v>319045</v>
      </c>
      <c r="J47" s="42">
        <v>0</v>
      </c>
      <c r="K47" s="43">
        <v>0</v>
      </c>
      <c r="L47" s="36">
        <v>3975447</v>
      </c>
      <c r="M47" s="41">
        <v>4353321</v>
      </c>
      <c r="N47" s="42">
        <f t="shared" si="1"/>
        <v>377874</v>
      </c>
      <c r="O47" s="44">
        <f t="shared" si="2"/>
        <v>9.5051952648343763E-2</v>
      </c>
    </row>
  </sheetData>
  <mergeCells count="9">
    <mergeCell ref="N2:O2"/>
    <mergeCell ref="A1:M1"/>
    <mergeCell ref="A2:A3"/>
    <mergeCell ref="B2:C2"/>
    <mergeCell ref="D2:E2"/>
    <mergeCell ref="F2:G2"/>
    <mergeCell ref="H2:K2"/>
    <mergeCell ref="L2:L3"/>
    <mergeCell ref="M2:M3"/>
  </mergeCells>
  <printOptions horizontalCentered="1"/>
  <pageMargins left="0" right="0" top="0.74803149606299213" bottom="0.74803149606299213" header="0.31496062992125984" footer="0.31496062992125984"/>
  <pageSetup paperSize="9" scale="69" orientation="landscape" r:id="rId1"/>
  <headerFooter>
    <oddFooter xml:space="preserve">&amp;C&amp;P&amp;R&amp;"Times New Roman,Italic"&amp;7Informācijas avots: Valsts kasē iesniegtie pašvaldību mēneša pārskati uz 31.12.2022
           https://www.fm.gov.lv/lv/pasvaldibu-finansu-raditaju-analize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pamat</vt:lpstr>
      <vt:lpstr>pamat!Print_Titles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Madara Garanča-Čulkstena</dc:creator>
  <cp:lastModifiedBy>Madara Garanča-Čulkstena</cp:lastModifiedBy>
  <dcterms:created xsi:type="dcterms:W3CDTF">2023-02-03T14:10:27Z</dcterms:created>
  <dcterms:modified xsi:type="dcterms:W3CDTF">2023-02-03T14:11:09Z</dcterms:modified>
</cp:coreProperties>
</file>