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atu bāzes\2023\3_Marts_2023\Mājas lapai\"/>
    </mc:Choice>
  </mc:AlternateContent>
  <xr:revisionPtr revIDLastSave="0" documentId="8_{5A608AC4-8E31-4BB1-B400-DF18A4B4C285}" xr6:coauthVersionLast="47" xr6:coauthVersionMax="47" xr10:uidLastSave="{00000000-0000-0000-0000-000000000000}"/>
  <bookViews>
    <workbookView xWindow="-120" yWindow="-120" windowWidth="38640" windowHeight="21240" xr2:uid="{B095F043-FB13-44CB-9886-E214A51B4750}"/>
  </bookViews>
  <sheets>
    <sheet name="pamat" sheetId="1" r:id="rId1"/>
  </sheets>
  <definedNames>
    <definedName name="_xlnm._FilterDatabase" localSheetId="0" hidden="1">pamat!$A$4:$B$47</definedName>
    <definedName name="_xlnm.Print_Titles" localSheetId="0">pamat!$1:$3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7" i="1" l="1"/>
  <c r="N47" i="1"/>
  <c r="H47" i="1"/>
  <c r="G47" i="1"/>
  <c r="F47" i="1"/>
  <c r="O46" i="1"/>
  <c r="N46" i="1"/>
  <c r="H46" i="1"/>
  <c r="G46" i="1"/>
  <c r="F46" i="1"/>
  <c r="O45" i="1"/>
  <c r="N45" i="1"/>
  <c r="H45" i="1"/>
  <c r="G45" i="1"/>
  <c r="F45" i="1"/>
  <c r="O44" i="1"/>
  <c r="N44" i="1"/>
  <c r="H44" i="1"/>
  <c r="G44" i="1"/>
  <c r="F44" i="1"/>
  <c r="O43" i="1"/>
  <c r="N43" i="1"/>
  <c r="H43" i="1"/>
  <c r="G43" i="1"/>
  <c r="F43" i="1"/>
  <c r="O42" i="1"/>
  <c r="N42" i="1"/>
  <c r="H42" i="1"/>
  <c r="G42" i="1"/>
  <c r="F42" i="1"/>
  <c r="O41" i="1"/>
  <c r="N41" i="1"/>
  <c r="H41" i="1"/>
  <c r="G41" i="1"/>
  <c r="F41" i="1"/>
  <c r="O40" i="1"/>
  <c r="N40" i="1"/>
  <c r="H40" i="1"/>
  <c r="G40" i="1"/>
  <c r="F40" i="1"/>
  <c r="O39" i="1"/>
  <c r="N39" i="1"/>
  <c r="H39" i="1"/>
  <c r="G39" i="1"/>
  <c r="F39" i="1"/>
  <c r="O38" i="1"/>
  <c r="N38" i="1"/>
  <c r="H38" i="1"/>
  <c r="G38" i="1"/>
  <c r="F38" i="1"/>
  <c r="O37" i="1"/>
  <c r="N37" i="1"/>
  <c r="H37" i="1"/>
  <c r="G37" i="1"/>
  <c r="F37" i="1"/>
  <c r="O36" i="1"/>
  <c r="N36" i="1"/>
  <c r="H36" i="1"/>
  <c r="G36" i="1"/>
  <c r="F36" i="1"/>
  <c r="O35" i="1"/>
  <c r="N35" i="1"/>
  <c r="H35" i="1"/>
  <c r="G35" i="1"/>
  <c r="F35" i="1"/>
  <c r="O34" i="1"/>
  <c r="N34" i="1"/>
  <c r="H34" i="1"/>
  <c r="G34" i="1"/>
  <c r="F34" i="1"/>
  <c r="O33" i="1"/>
  <c r="N33" i="1"/>
  <c r="H33" i="1"/>
  <c r="G33" i="1"/>
  <c r="F33" i="1"/>
  <c r="O32" i="1"/>
  <c r="N32" i="1"/>
  <c r="H32" i="1"/>
  <c r="G32" i="1"/>
  <c r="F32" i="1"/>
  <c r="O31" i="1"/>
  <c r="N31" i="1"/>
  <c r="H31" i="1"/>
  <c r="G31" i="1"/>
  <c r="F31" i="1"/>
  <c r="O30" i="1"/>
  <c r="N30" i="1"/>
  <c r="H30" i="1"/>
  <c r="G30" i="1"/>
  <c r="F30" i="1"/>
  <c r="O29" i="1"/>
  <c r="N29" i="1"/>
  <c r="H29" i="1"/>
  <c r="G29" i="1"/>
  <c r="F29" i="1"/>
  <c r="O28" i="1"/>
  <c r="N28" i="1"/>
  <c r="H28" i="1"/>
  <c r="G28" i="1"/>
  <c r="F28" i="1"/>
  <c r="O27" i="1"/>
  <c r="N27" i="1"/>
  <c r="H27" i="1"/>
  <c r="G27" i="1"/>
  <c r="F27" i="1"/>
  <c r="O26" i="1"/>
  <c r="N26" i="1"/>
  <c r="H26" i="1"/>
  <c r="G26" i="1"/>
  <c r="F26" i="1"/>
  <c r="O25" i="1"/>
  <c r="N25" i="1"/>
  <c r="H25" i="1"/>
  <c r="G25" i="1"/>
  <c r="F25" i="1"/>
  <c r="O24" i="1"/>
  <c r="N24" i="1"/>
  <c r="H24" i="1"/>
  <c r="G24" i="1"/>
  <c r="F24" i="1"/>
  <c r="O23" i="1"/>
  <c r="N23" i="1"/>
  <c r="H23" i="1"/>
  <c r="G23" i="1"/>
  <c r="F23" i="1"/>
  <c r="O22" i="1"/>
  <c r="N22" i="1"/>
  <c r="H22" i="1"/>
  <c r="G22" i="1"/>
  <c r="F22" i="1"/>
  <c r="O21" i="1"/>
  <c r="N21" i="1"/>
  <c r="H21" i="1"/>
  <c r="G21" i="1"/>
  <c r="F21" i="1"/>
  <c r="O20" i="1"/>
  <c r="N20" i="1"/>
  <c r="H20" i="1"/>
  <c r="G20" i="1"/>
  <c r="F20" i="1"/>
  <c r="O19" i="1"/>
  <c r="N19" i="1"/>
  <c r="H19" i="1"/>
  <c r="G19" i="1"/>
  <c r="F19" i="1"/>
  <c r="O18" i="1"/>
  <c r="N18" i="1"/>
  <c r="H18" i="1"/>
  <c r="G18" i="1"/>
  <c r="F18" i="1"/>
  <c r="O17" i="1"/>
  <c r="N17" i="1"/>
  <c r="H17" i="1"/>
  <c r="G17" i="1"/>
  <c r="F17" i="1"/>
  <c r="O16" i="1"/>
  <c r="N16" i="1"/>
  <c r="H16" i="1"/>
  <c r="G16" i="1"/>
  <c r="F16" i="1"/>
  <c r="O15" i="1"/>
  <c r="N15" i="1"/>
  <c r="H15" i="1"/>
  <c r="G15" i="1"/>
  <c r="F15" i="1"/>
  <c r="O14" i="1"/>
  <c r="N14" i="1"/>
  <c r="H14" i="1"/>
  <c r="G14" i="1"/>
  <c r="F14" i="1"/>
  <c r="O13" i="1"/>
  <c r="N13" i="1"/>
  <c r="H13" i="1"/>
  <c r="G13" i="1"/>
  <c r="F13" i="1"/>
  <c r="O12" i="1"/>
  <c r="N12" i="1"/>
  <c r="H12" i="1"/>
  <c r="G12" i="1"/>
  <c r="F12" i="1"/>
  <c r="O11" i="1"/>
  <c r="N11" i="1"/>
  <c r="H11" i="1"/>
  <c r="G11" i="1"/>
  <c r="F11" i="1"/>
  <c r="O10" i="1"/>
  <c r="N10" i="1"/>
  <c r="H10" i="1"/>
  <c r="G10" i="1"/>
  <c r="F10" i="1"/>
  <c r="O9" i="1"/>
  <c r="N9" i="1"/>
  <c r="H9" i="1"/>
  <c r="G9" i="1"/>
  <c r="F9" i="1"/>
  <c r="O8" i="1"/>
  <c r="N8" i="1"/>
  <c r="H8" i="1"/>
  <c r="G8" i="1"/>
  <c r="F8" i="1"/>
  <c r="O7" i="1"/>
  <c r="N7" i="1"/>
  <c r="H7" i="1"/>
  <c r="G7" i="1"/>
  <c r="F7" i="1"/>
  <c r="O6" i="1"/>
  <c r="N6" i="1"/>
  <c r="H6" i="1"/>
  <c r="G6" i="1"/>
  <c r="F6" i="1"/>
  <c r="O5" i="1"/>
  <c r="N5" i="1"/>
  <c r="H5" i="1"/>
  <c r="G5" i="1"/>
  <c r="F5" i="1"/>
  <c r="O4" i="1"/>
  <c r="M4" i="1"/>
  <c r="N4" i="1" s="1"/>
  <c r="L4" i="1"/>
  <c r="H4" i="1" s="1"/>
  <c r="K4" i="1"/>
  <c r="J4" i="1"/>
  <c r="I4" i="1"/>
  <c r="G4" i="1"/>
  <c r="E4" i="1"/>
  <c r="D4" i="1"/>
  <c r="C4" i="1"/>
  <c r="B4" i="1"/>
  <c r="F4" i="1" s="1"/>
</calcChain>
</file>

<file path=xl/sharedStrings.xml><?xml version="1.0" encoding="utf-8"?>
<sst xmlns="http://schemas.openxmlformats.org/spreadsheetml/2006/main" count="65" uniqueCount="61">
  <si>
    <t>Pašvaldību 2023.gada pamatbudžets (plāns un izpilde uz 31.03.2023.), EUR</t>
  </si>
  <si>
    <t xml:space="preserve">Pašvaldība </t>
  </si>
  <si>
    <t xml:space="preserve">Ieņēmumi </t>
  </si>
  <si>
    <t xml:space="preserve">Izdevumi </t>
  </si>
  <si>
    <t xml:space="preserve">Ieņēmumu pārsniegums vai deficīts </t>
  </si>
  <si>
    <t>Finansēšana/ izpilde</t>
  </si>
  <si>
    <t>Naudas līdzekļu atlikums gada sākumā</t>
  </si>
  <si>
    <t>Naudas līdzekļu atlikums uz 31.03.2023.</t>
  </si>
  <si>
    <t xml:space="preserve">Atlikuma izmaiņas </t>
  </si>
  <si>
    <t>Plāns</t>
  </si>
  <si>
    <t>Izpilde</t>
  </si>
  <si>
    <t>Naudas līdzekļi un noguldījumi (atlikuma izmaiņas)</t>
  </si>
  <si>
    <t xml:space="preserve">Aizņēmumi </t>
  </si>
  <si>
    <t>Aizdevumi</t>
  </si>
  <si>
    <t>Akcijas un cita līdzdalība komersantu pašu kapitālā</t>
  </si>
  <si>
    <t>Eur</t>
  </si>
  <si>
    <t>%</t>
  </si>
  <si>
    <t>Pilsētas un novadi kopā</t>
  </si>
  <si>
    <t>Rīga</t>
  </si>
  <si>
    <t>Daugavpils</t>
  </si>
  <si>
    <t>Jelgava</t>
  </si>
  <si>
    <t>Jūrmala</t>
  </si>
  <si>
    <t>Liepāja</t>
  </si>
  <si>
    <t>Rēzekne</t>
  </si>
  <si>
    <t>Ventspils</t>
  </si>
  <si>
    <t>Aizkraukles novads</t>
  </si>
  <si>
    <t>Alūksnes novads</t>
  </si>
  <si>
    <t>Augšdaugavas novads</t>
  </si>
  <si>
    <t>Ādažu novads</t>
  </si>
  <si>
    <t>Balvu novads</t>
  </si>
  <si>
    <t>Bauskas novads</t>
  </si>
  <si>
    <t>Cēsu novads</t>
  </si>
  <si>
    <t>Dienvidkurzemes novads</t>
  </si>
  <si>
    <t>Dobeles novads</t>
  </si>
  <si>
    <t>Gulbenes novads</t>
  </si>
  <si>
    <t>Jelgavas novads</t>
  </si>
  <si>
    <t>Jēkabpils novads</t>
  </si>
  <si>
    <t>Krāslavas novads</t>
  </si>
  <si>
    <t>Kuldīgas novads</t>
  </si>
  <si>
    <t>Ķekavas novads</t>
  </si>
  <si>
    <t>Limbažu novads</t>
  </si>
  <si>
    <t>Līvānu novads</t>
  </si>
  <si>
    <t>Ludzas novads</t>
  </si>
  <si>
    <t>Madonas novads</t>
  </si>
  <si>
    <t>Mārupes novads</t>
  </si>
  <si>
    <t>Ogres novads</t>
  </si>
  <si>
    <t>Olaines novads</t>
  </si>
  <si>
    <t>Preiļu novads</t>
  </si>
  <si>
    <t>Rēzeknes novads</t>
  </si>
  <si>
    <t>Ropažu novads</t>
  </si>
  <si>
    <t>Salaspils novads</t>
  </si>
  <si>
    <t>Saldus novads</t>
  </si>
  <si>
    <t>Saulkrastu novads</t>
  </si>
  <si>
    <t>Siguldas novads</t>
  </si>
  <si>
    <t>Smiltenes novads</t>
  </si>
  <si>
    <t>Talsu novads</t>
  </si>
  <si>
    <t>Tukuma novads</t>
  </si>
  <si>
    <t>Valkas novads</t>
  </si>
  <si>
    <t>Valmieras novads</t>
  </si>
  <si>
    <t>Varakļānu novads</t>
  </si>
  <si>
    <t>Ventspils novads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</si>
</sst>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Times New Roman"/>
      <family val="2"/>
      <charset val="186"/>
    </font>
    <font>
      <b/>
      <sz val="14"/>
      <name val="Times New Roman"/>
      <family val="1"/>
      <charset val="186"/>
    </font>
    <font>
      <sz val="14"/>
      <name val="Times New Roman"/>
      <family val="1"/>
      <charset val="186"/>
    </font>
    <font>
      <b/>
      <sz val="11"/>
      <name val="Times New Roman"/>
      <family val="1"/>
      <charset val="186"/>
    </font>
    <font>
      <sz val="10"/>
      <name val="Arial"/>
      <family val="2"/>
      <charset val="186"/>
    </font>
    <font>
      <sz val="1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46">
    <xf numFmtId="0" fontId="0" fillId="0" borderId="0" xfId="0"/>
    <xf numFmtId="3" fontId="1" fillId="0" borderId="0" xfId="0" applyNumberFormat="1" applyFont="1" applyAlignment="1">
      <alignment horizontal="center" vertical="center"/>
    </xf>
    <xf numFmtId="0" fontId="2" fillId="0" borderId="0" xfId="0" applyFont="1"/>
    <xf numFmtId="3" fontId="2" fillId="0" borderId="0" xfId="0" applyNumberFormat="1" applyFont="1" applyAlignment="1">
      <alignment horizontal="right" vertical="center"/>
    </xf>
    <xf numFmtId="3" fontId="3" fillId="0" borderId="1" xfId="0" applyNumberFormat="1" applyFont="1" applyBorder="1" applyAlignment="1">
      <alignment horizontal="center" vertical="center"/>
    </xf>
    <xf numFmtId="3" fontId="3" fillId="0" borderId="2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49" fontId="3" fillId="0" borderId="4" xfId="1" applyNumberFormat="1" applyFont="1" applyBorder="1" applyAlignment="1">
      <alignment horizontal="center" vertical="center"/>
    </xf>
    <xf numFmtId="49" fontId="3" fillId="0" borderId="5" xfId="1" applyNumberFormat="1" applyFont="1" applyBorder="1" applyAlignment="1">
      <alignment horizontal="center" vertical="center"/>
    </xf>
    <xf numFmtId="49" fontId="3" fillId="0" borderId="3" xfId="1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3" fontId="5" fillId="0" borderId="0" xfId="0" applyNumberFormat="1" applyFont="1" applyAlignment="1">
      <alignment horizontal="right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49" fontId="3" fillId="0" borderId="8" xfId="1" applyNumberFormat="1" applyFont="1" applyBorder="1" applyAlignment="1">
      <alignment horizontal="center" vertical="center" wrapText="1"/>
    </xf>
    <xf numFmtId="49" fontId="3" fillId="0" borderId="9" xfId="1" applyNumberFormat="1" applyFont="1" applyBorder="1" applyAlignment="1">
      <alignment horizontal="center" vertical="center" wrapText="1"/>
    </xf>
    <xf numFmtId="49" fontId="3" fillId="0" borderId="7" xfId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3" fontId="3" fillId="0" borderId="6" xfId="1" applyNumberFormat="1" applyFont="1" applyBorder="1" applyAlignment="1">
      <alignment horizontal="right" vertical="center"/>
    </xf>
    <xf numFmtId="3" fontId="3" fillId="2" borderId="7" xfId="1" applyNumberFormat="1" applyFont="1" applyFill="1" applyBorder="1" applyAlignment="1">
      <alignment horizontal="right" vertical="center"/>
    </xf>
    <xf numFmtId="3" fontId="3" fillId="0" borderId="7" xfId="1" applyNumberFormat="1" applyFont="1" applyBorder="1" applyAlignment="1">
      <alignment horizontal="right" vertical="center"/>
    </xf>
    <xf numFmtId="3" fontId="3" fillId="0" borderId="8" xfId="1" applyNumberFormat="1" applyFont="1" applyBorder="1" applyAlignment="1">
      <alignment horizontal="right" vertical="center"/>
    </xf>
    <xf numFmtId="3" fontId="3" fillId="0" borderId="9" xfId="1" applyNumberFormat="1" applyFont="1" applyBorder="1" applyAlignment="1">
      <alignment horizontal="right" vertical="center"/>
    </xf>
    <xf numFmtId="3" fontId="3" fillId="0" borderId="9" xfId="0" applyNumberFormat="1" applyFont="1" applyBorder="1" applyAlignment="1">
      <alignment horizontal="right" vertical="center"/>
    </xf>
    <xf numFmtId="9" fontId="3" fillId="0" borderId="7" xfId="0" applyNumberFormat="1" applyFont="1" applyBorder="1" applyAlignment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5" fillId="0" borderId="1" xfId="2" applyFont="1" applyBorder="1" applyAlignment="1">
      <alignment vertical="center"/>
    </xf>
    <xf numFmtId="3" fontId="5" fillId="0" borderId="6" xfId="3" applyNumberFormat="1" applyFont="1" applyBorder="1" applyAlignment="1">
      <alignment horizontal="right" vertical="center"/>
    </xf>
    <xf numFmtId="3" fontId="5" fillId="0" borderId="7" xfId="3" applyNumberFormat="1" applyFont="1" applyBorder="1" applyAlignment="1">
      <alignment horizontal="right" vertical="center"/>
    </xf>
    <xf numFmtId="3" fontId="5" fillId="0" borderId="6" xfId="1" applyNumberFormat="1" applyFont="1" applyBorder="1" applyAlignment="1">
      <alignment horizontal="right" vertical="center"/>
    </xf>
    <xf numFmtId="3" fontId="5" fillId="0" borderId="7" xfId="1" applyNumberFormat="1" applyFont="1" applyBorder="1" applyAlignment="1">
      <alignment horizontal="right" vertical="center"/>
    </xf>
    <xf numFmtId="3" fontId="5" fillId="0" borderId="8" xfId="1" applyNumberFormat="1" applyFont="1" applyBorder="1" applyAlignment="1">
      <alignment horizontal="right" vertical="center"/>
    </xf>
    <xf numFmtId="3" fontId="5" fillId="0" borderId="9" xfId="3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9" fontId="5" fillId="0" borderId="7" xfId="0" applyNumberFormat="1" applyFont="1" applyBorder="1" applyAlignment="1">
      <alignment horizontal="right" vertical="center"/>
    </xf>
    <xf numFmtId="0" fontId="5" fillId="0" borderId="1" xfId="2" applyFont="1" applyBorder="1" applyAlignment="1">
      <alignment horizontal="left" vertical="top"/>
    </xf>
  </cellXfs>
  <cellStyles count="4">
    <cellStyle name="Normal" xfId="0" builtinId="0"/>
    <cellStyle name="Normal 10" xfId="3" xr:uid="{43BC5AF4-D76B-4D9A-B669-4051DB653F8E}"/>
    <cellStyle name="Normal 2" xfId="1" xr:uid="{B87DC5AB-E500-4F9A-B23E-DFB737B41D2F}"/>
    <cellStyle name="Normal 3" xfId="2" xr:uid="{5ADA1867-5FF3-4025-A670-7EE7C36F975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FBD02-E3ED-4DCC-B863-C501AB02CAE9}">
  <dimension ref="A1:O47"/>
  <sheetViews>
    <sheetView tabSelected="1" view="pageLayout" zoomScaleNormal="100" workbookViewId="0">
      <selection activeCell="I19" sqref="I19"/>
    </sheetView>
  </sheetViews>
  <sheetFormatPr defaultColWidth="9" defaultRowHeight="15" x14ac:dyDescent="0.25"/>
  <cols>
    <col min="1" max="1" width="20.875" style="16" customWidth="1"/>
    <col min="2" max="2" width="12.75" style="16" customWidth="1"/>
    <col min="3" max="3" width="14.125" style="16" customWidth="1"/>
    <col min="4" max="4" width="12.375" style="16" bestFit="1" customWidth="1"/>
    <col min="5" max="5" width="12.125" style="16" customWidth="1"/>
    <col min="6" max="7" width="12.75" style="16" customWidth="1"/>
    <col min="8" max="11" width="12" style="16" customWidth="1"/>
    <col min="12" max="12" width="12.875" style="16" customWidth="1"/>
    <col min="13" max="13" width="13.625" style="16" customWidth="1"/>
    <col min="14" max="14" width="12.125" style="16" customWidth="1"/>
    <col min="15" max="15" width="9" style="16"/>
    <col min="16" max="16" width="9.5" style="16" bestFit="1" customWidth="1"/>
    <col min="17" max="16384" width="9" style="16"/>
  </cols>
  <sheetData>
    <row r="1" spans="1:15" s="3" customFormat="1" ht="19.5" thickBot="1" x14ac:dyDescent="0.3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2"/>
    </row>
    <row r="2" spans="1:15" ht="36.75" customHeight="1" x14ac:dyDescent="0.25">
      <c r="A2" s="4" t="s">
        <v>1</v>
      </c>
      <c r="B2" s="5" t="s">
        <v>2</v>
      </c>
      <c r="C2" s="6"/>
      <c r="D2" s="7" t="s">
        <v>3</v>
      </c>
      <c r="E2" s="8"/>
      <c r="F2" s="9" t="s">
        <v>4</v>
      </c>
      <c r="G2" s="10"/>
      <c r="H2" s="11" t="s">
        <v>5</v>
      </c>
      <c r="I2" s="12"/>
      <c r="J2" s="12"/>
      <c r="K2" s="13"/>
      <c r="L2" s="9" t="s">
        <v>6</v>
      </c>
      <c r="M2" s="14" t="s">
        <v>7</v>
      </c>
      <c r="N2" s="15" t="s">
        <v>8</v>
      </c>
      <c r="O2" s="8"/>
    </row>
    <row r="3" spans="1:15" s="25" customFormat="1" ht="81" customHeight="1" x14ac:dyDescent="0.25">
      <c r="A3" s="4"/>
      <c r="B3" s="17" t="s">
        <v>9</v>
      </c>
      <c r="C3" s="18" t="s">
        <v>10</v>
      </c>
      <c r="D3" s="17" t="s">
        <v>9</v>
      </c>
      <c r="E3" s="18" t="s">
        <v>10</v>
      </c>
      <c r="F3" s="17" t="s">
        <v>9</v>
      </c>
      <c r="G3" s="18" t="s">
        <v>10</v>
      </c>
      <c r="H3" s="19" t="s">
        <v>11</v>
      </c>
      <c r="I3" s="20" t="s">
        <v>12</v>
      </c>
      <c r="J3" s="20" t="s">
        <v>13</v>
      </c>
      <c r="K3" s="21" t="s">
        <v>14</v>
      </c>
      <c r="L3" s="22"/>
      <c r="M3" s="23"/>
      <c r="N3" s="24" t="s">
        <v>15</v>
      </c>
      <c r="O3" s="18" t="s">
        <v>16</v>
      </c>
    </row>
    <row r="4" spans="1:15" s="34" customFormat="1" ht="20.25" customHeight="1" x14ac:dyDescent="0.25">
      <c r="A4" s="26" t="s">
        <v>17</v>
      </c>
      <c r="B4" s="27">
        <f>SUM(B5:B47)</f>
        <v>3193157900</v>
      </c>
      <c r="C4" s="28">
        <f>SUM(C5:C47)</f>
        <v>864666791</v>
      </c>
      <c r="D4" s="27">
        <f>SUM(D5:D47)</f>
        <v>3811536352</v>
      </c>
      <c r="E4" s="28">
        <f>SUM(E5:E47)</f>
        <v>801499902</v>
      </c>
      <c r="F4" s="27">
        <f t="shared" ref="F4:G35" si="0">B4-D4</f>
        <v>-618378452</v>
      </c>
      <c r="G4" s="29">
        <f t="shared" si="0"/>
        <v>63166889</v>
      </c>
      <c r="H4" s="30">
        <f>L4-M4</f>
        <v>-30778199</v>
      </c>
      <c r="I4" s="31">
        <f>SUM(I5:I47)</f>
        <v>-31825649</v>
      </c>
      <c r="J4" s="31">
        <f>SUM(J5:J47)</f>
        <v>2864</v>
      </c>
      <c r="K4" s="29">
        <f>SUM(K5:K47)</f>
        <v>-565905</v>
      </c>
      <c r="L4" s="27">
        <f>SUM(L5:L47)</f>
        <v>634619899</v>
      </c>
      <c r="M4" s="31">
        <f>SUM(M5:M47)</f>
        <v>665398098</v>
      </c>
      <c r="N4" s="32">
        <f t="shared" ref="N4:N47" si="1">M4-L4</f>
        <v>30778199</v>
      </c>
      <c r="O4" s="33">
        <f t="shared" ref="O4:O47" si="2">M4/L4-1</f>
        <v>4.8498635243708232E-2</v>
      </c>
    </row>
    <row r="5" spans="1:15" x14ac:dyDescent="0.25">
      <c r="A5" s="35" t="s">
        <v>18</v>
      </c>
      <c r="B5" s="36">
        <v>1192119376</v>
      </c>
      <c r="C5" s="37">
        <v>291304516</v>
      </c>
      <c r="D5" s="36">
        <v>1404135461</v>
      </c>
      <c r="E5" s="37">
        <v>276873240</v>
      </c>
      <c r="F5" s="38">
        <f>B5-D5</f>
        <v>-212016085</v>
      </c>
      <c r="G5" s="39">
        <f t="shared" si="0"/>
        <v>14431276</v>
      </c>
      <c r="H5" s="40">
        <f>L5-M5</f>
        <v>1154080</v>
      </c>
      <c r="I5" s="41">
        <v>-15585356</v>
      </c>
      <c r="J5" s="42">
        <v>0</v>
      </c>
      <c r="K5" s="43">
        <v>0</v>
      </c>
      <c r="L5" s="36">
        <v>191291742</v>
      </c>
      <c r="M5" s="41">
        <v>190137662</v>
      </c>
      <c r="N5" s="42">
        <f t="shared" si="1"/>
        <v>-1154080</v>
      </c>
      <c r="O5" s="44">
        <f t="shared" si="2"/>
        <v>-6.0330884539699925E-3</v>
      </c>
    </row>
    <row r="6" spans="1:15" x14ac:dyDescent="0.25">
      <c r="A6" s="35" t="s">
        <v>19</v>
      </c>
      <c r="B6" s="36">
        <v>116248805</v>
      </c>
      <c r="C6" s="37">
        <v>30537150</v>
      </c>
      <c r="D6" s="36">
        <v>126792198</v>
      </c>
      <c r="E6" s="37">
        <v>28835144</v>
      </c>
      <c r="F6" s="38">
        <f t="shared" si="0"/>
        <v>-10543393</v>
      </c>
      <c r="G6" s="39">
        <f t="shared" si="0"/>
        <v>1702006</v>
      </c>
      <c r="H6" s="40">
        <f t="shared" ref="H6:H47" si="3">L6-M6</f>
        <v>3716608</v>
      </c>
      <c r="I6" s="41">
        <v>-5383759</v>
      </c>
      <c r="J6" s="42">
        <v>0</v>
      </c>
      <c r="K6" s="43">
        <v>-34855</v>
      </c>
      <c r="L6" s="36">
        <v>15483122</v>
      </c>
      <c r="M6" s="41">
        <v>11766514</v>
      </c>
      <c r="N6" s="42">
        <f t="shared" si="1"/>
        <v>-3716608</v>
      </c>
      <c r="O6" s="44">
        <f t="shared" si="2"/>
        <v>-0.24004254439124095</v>
      </c>
    </row>
    <row r="7" spans="1:15" x14ac:dyDescent="0.25">
      <c r="A7" s="35" t="s">
        <v>20</v>
      </c>
      <c r="B7" s="36">
        <v>87790230</v>
      </c>
      <c r="C7" s="37">
        <v>22663512</v>
      </c>
      <c r="D7" s="36">
        <v>109556977</v>
      </c>
      <c r="E7" s="37">
        <v>24845444</v>
      </c>
      <c r="F7" s="38">
        <f t="shared" si="0"/>
        <v>-21766747</v>
      </c>
      <c r="G7" s="39">
        <f t="shared" si="0"/>
        <v>-2181932</v>
      </c>
      <c r="H7" s="40">
        <f t="shared" si="3"/>
        <v>1003456</v>
      </c>
      <c r="I7" s="41">
        <v>1178476</v>
      </c>
      <c r="J7" s="42">
        <v>0</v>
      </c>
      <c r="K7" s="43">
        <v>0</v>
      </c>
      <c r="L7" s="36">
        <v>16412415</v>
      </c>
      <c r="M7" s="41">
        <v>15408959</v>
      </c>
      <c r="N7" s="42">
        <f t="shared" si="1"/>
        <v>-1003456</v>
      </c>
      <c r="O7" s="44">
        <f t="shared" si="2"/>
        <v>-6.1140057694129668E-2</v>
      </c>
    </row>
    <row r="8" spans="1:15" x14ac:dyDescent="0.25">
      <c r="A8" s="35" t="s">
        <v>21</v>
      </c>
      <c r="B8" s="36">
        <v>102339633</v>
      </c>
      <c r="C8" s="37">
        <v>25853545</v>
      </c>
      <c r="D8" s="36">
        <v>133360909</v>
      </c>
      <c r="E8" s="37">
        <v>21697096</v>
      </c>
      <c r="F8" s="38">
        <f t="shared" si="0"/>
        <v>-31021276</v>
      </c>
      <c r="G8" s="39">
        <f t="shared" si="0"/>
        <v>4156449</v>
      </c>
      <c r="H8" s="40">
        <f t="shared" si="3"/>
        <v>-5277731</v>
      </c>
      <c r="I8" s="41">
        <v>1134761</v>
      </c>
      <c r="J8" s="42">
        <v>0</v>
      </c>
      <c r="K8" s="43">
        <v>-13479</v>
      </c>
      <c r="L8" s="36">
        <v>16752298</v>
      </c>
      <c r="M8" s="41">
        <v>22030029</v>
      </c>
      <c r="N8" s="42">
        <f t="shared" si="1"/>
        <v>5277731</v>
      </c>
      <c r="O8" s="44">
        <f t="shared" si="2"/>
        <v>0.31504519559047961</v>
      </c>
    </row>
    <row r="9" spans="1:15" x14ac:dyDescent="0.25">
      <c r="A9" s="35" t="s">
        <v>22</v>
      </c>
      <c r="B9" s="36">
        <v>109534117</v>
      </c>
      <c r="C9" s="37">
        <v>28970411</v>
      </c>
      <c r="D9" s="36">
        <v>139659247</v>
      </c>
      <c r="E9" s="37">
        <v>29342407</v>
      </c>
      <c r="F9" s="38">
        <f t="shared" si="0"/>
        <v>-30125130</v>
      </c>
      <c r="G9" s="39">
        <f t="shared" si="0"/>
        <v>-371996</v>
      </c>
      <c r="H9" s="40">
        <f t="shared" si="3"/>
        <v>1350958</v>
      </c>
      <c r="I9" s="41">
        <v>-671874</v>
      </c>
      <c r="J9" s="42">
        <v>0</v>
      </c>
      <c r="K9" s="43">
        <v>-307088</v>
      </c>
      <c r="L9" s="36">
        <v>24050391</v>
      </c>
      <c r="M9" s="41">
        <v>22699433</v>
      </c>
      <c r="N9" s="42">
        <f t="shared" si="1"/>
        <v>-1350958</v>
      </c>
      <c r="O9" s="44">
        <f t="shared" si="2"/>
        <v>-5.6171976580339122E-2</v>
      </c>
    </row>
    <row r="10" spans="1:15" x14ac:dyDescent="0.25">
      <c r="A10" s="35" t="s">
        <v>23</v>
      </c>
      <c r="B10" s="36">
        <v>44024669</v>
      </c>
      <c r="C10" s="37">
        <v>11516504</v>
      </c>
      <c r="D10" s="36">
        <v>53218818</v>
      </c>
      <c r="E10" s="37">
        <v>10569220</v>
      </c>
      <c r="F10" s="38">
        <f t="shared" si="0"/>
        <v>-9194149</v>
      </c>
      <c r="G10" s="39">
        <f t="shared" si="0"/>
        <v>947284</v>
      </c>
      <c r="H10" s="40">
        <f t="shared" si="3"/>
        <v>-533569</v>
      </c>
      <c r="I10" s="41">
        <v>-413715</v>
      </c>
      <c r="J10" s="42">
        <v>0</v>
      </c>
      <c r="K10" s="43">
        <v>0</v>
      </c>
      <c r="L10" s="36">
        <v>6982522</v>
      </c>
      <c r="M10" s="41">
        <v>7516091</v>
      </c>
      <c r="N10" s="42">
        <f t="shared" si="1"/>
        <v>533569</v>
      </c>
      <c r="O10" s="44">
        <f t="shared" si="2"/>
        <v>7.6414940046017676E-2</v>
      </c>
    </row>
    <row r="11" spans="1:15" x14ac:dyDescent="0.25">
      <c r="A11" s="35" t="s">
        <v>24</v>
      </c>
      <c r="B11" s="36">
        <v>63005225</v>
      </c>
      <c r="C11" s="37">
        <v>15107334</v>
      </c>
      <c r="D11" s="36">
        <v>82943075</v>
      </c>
      <c r="E11" s="37">
        <v>13790567</v>
      </c>
      <c r="F11" s="38">
        <f t="shared" si="0"/>
        <v>-19937850</v>
      </c>
      <c r="G11" s="39">
        <f t="shared" si="0"/>
        <v>1316767</v>
      </c>
      <c r="H11" s="40">
        <f t="shared" si="3"/>
        <v>-380136</v>
      </c>
      <c r="I11" s="41">
        <v>-939495</v>
      </c>
      <c r="J11" s="42">
        <v>2864</v>
      </c>
      <c r="K11" s="43">
        <v>0</v>
      </c>
      <c r="L11" s="36">
        <v>21837642</v>
      </c>
      <c r="M11" s="41">
        <v>22217778</v>
      </c>
      <c r="N11" s="42">
        <f t="shared" si="1"/>
        <v>380136</v>
      </c>
      <c r="O11" s="44">
        <f t="shared" si="2"/>
        <v>1.7407373928009173E-2</v>
      </c>
    </row>
    <row r="12" spans="1:15" x14ac:dyDescent="0.25">
      <c r="A12" s="35" t="s">
        <v>25</v>
      </c>
      <c r="B12" s="36">
        <v>44457213</v>
      </c>
      <c r="C12" s="37">
        <v>12255937</v>
      </c>
      <c r="D12" s="36">
        <v>54169726</v>
      </c>
      <c r="E12" s="37">
        <v>12339745</v>
      </c>
      <c r="F12" s="38">
        <f t="shared" si="0"/>
        <v>-9712513</v>
      </c>
      <c r="G12" s="39">
        <f t="shared" si="0"/>
        <v>-83808</v>
      </c>
      <c r="H12" s="40">
        <f t="shared" si="3"/>
        <v>689021</v>
      </c>
      <c r="I12" s="41">
        <v>-605213</v>
      </c>
      <c r="J12" s="42">
        <v>0</v>
      </c>
      <c r="K12" s="43">
        <v>0</v>
      </c>
      <c r="L12" s="36">
        <v>12373299</v>
      </c>
      <c r="M12" s="41">
        <v>11684278</v>
      </c>
      <c r="N12" s="42">
        <f t="shared" si="1"/>
        <v>-689021</v>
      </c>
      <c r="O12" s="44">
        <f t="shared" si="2"/>
        <v>-5.5686118956634001E-2</v>
      </c>
    </row>
    <row r="13" spans="1:15" x14ac:dyDescent="0.25">
      <c r="A13" s="35" t="s">
        <v>26</v>
      </c>
      <c r="B13" s="36">
        <v>0</v>
      </c>
      <c r="C13" s="37">
        <v>6324038</v>
      </c>
      <c r="D13" s="36">
        <v>0</v>
      </c>
      <c r="E13" s="37">
        <v>8706566</v>
      </c>
      <c r="F13" s="38">
        <f t="shared" si="0"/>
        <v>0</v>
      </c>
      <c r="G13" s="39">
        <f t="shared" si="0"/>
        <v>-2382528</v>
      </c>
      <c r="H13" s="40">
        <f t="shared" si="3"/>
        <v>2782525</v>
      </c>
      <c r="I13" s="41">
        <v>-338272</v>
      </c>
      <c r="J13" s="42">
        <v>0</v>
      </c>
      <c r="K13" s="43">
        <v>-61725</v>
      </c>
      <c r="L13" s="36">
        <v>9095675</v>
      </c>
      <c r="M13" s="41">
        <v>6313150</v>
      </c>
      <c r="N13" s="42">
        <f t="shared" si="1"/>
        <v>-2782525</v>
      </c>
      <c r="O13" s="44">
        <f t="shared" si="2"/>
        <v>-0.30591737281730058</v>
      </c>
    </row>
    <row r="14" spans="1:15" x14ac:dyDescent="0.25">
      <c r="A14" s="35" t="s">
        <v>27</v>
      </c>
      <c r="B14" s="36">
        <v>37548702</v>
      </c>
      <c r="C14" s="37">
        <v>10599970</v>
      </c>
      <c r="D14" s="36">
        <v>46394527</v>
      </c>
      <c r="E14" s="37">
        <v>7770446</v>
      </c>
      <c r="F14" s="38">
        <f t="shared" si="0"/>
        <v>-8845825</v>
      </c>
      <c r="G14" s="39">
        <f t="shared" si="0"/>
        <v>2829524</v>
      </c>
      <c r="H14" s="40">
        <f t="shared" si="3"/>
        <v>-2282167</v>
      </c>
      <c r="I14" s="41">
        <v>-547357</v>
      </c>
      <c r="J14" s="42">
        <v>0</v>
      </c>
      <c r="K14" s="43">
        <v>0</v>
      </c>
      <c r="L14" s="36">
        <v>9006431</v>
      </c>
      <c r="M14" s="41">
        <v>11288598</v>
      </c>
      <c r="N14" s="42">
        <f t="shared" si="1"/>
        <v>2282167</v>
      </c>
      <c r="O14" s="44">
        <f t="shared" si="2"/>
        <v>0.25339304770113702</v>
      </c>
    </row>
    <row r="15" spans="1:15" x14ac:dyDescent="0.25">
      <c r="A15" s="35" t="s">
        <v>28</v>
      </c>
      <c r="B15" s="36">
        <v>46216416</v>
      </c>
      <c r="C15" s="37">
        <v>11718680</v>
      </c>
      <c r="D15" s="36">
        <v>54599578</v>
      </c>
      <c r="E15" s="37">
        <v>9130804</v>
      </c>
      <c r="F15" s="38">
        <f t="shared" si="0"/>
        <v>-8383162</v>
      </c>
      <c r="G15" s="39">
        <f t="shared" si="0"/>
        <v>2587876</v>
      </c>
      <c r="H15" s="40">
        <f t="shared" si="3"/>
        <v>-1636449</v>
      </c>
      <c r="I15" s="41">
        <v>-951427</v>
      </c>
      <c r="J15" s="42">
        <v>0</v>
      </c>
      <c r="K15" s="43">
        <v>0</v>
      </c>
      <c r="L15" s="36">
        <v>7858553</v>
      </c>
      <c r="M15" s="41">
        <v>9495002</v>
      </c>
      <c r="N15" s="42">
        <f t="shared" si="1"/>
        <v>1636449</v>
      </c>
      <c r="O15" s="44">
        <f t="shared" si="2"/>
        <v>0.20823795423915836</v>
      </c>
    </row>
    <row r="16" spans="1:15" x14ac:dyDescent="0.25">
      <c r="A16" s="35" t="s">
        <v>29</v>
      </c>
      <c r="B16" s="36">
        <v>32074342</v>
      </c>
      <c r="C16" s="37">
        <v>8278955</v>
      </c>
      <c r="D16" s="36">
        <v>36798522</v>
      </c>
      <c r="E16" s="37">
        <v>8396515</v>
      </c>
      <c r="F16" s="38">
        <f t="shared" si="0"/>
        <v>-4724180</v>
      </c>
      <c r="G16" s="39">
        <f t="shared" si="0"/>
        <v>-117560</v>
      </c>
      <c r="H16" s="40">
        <f t="shared" si="3"/>
        <v>271737</v>
      </c>
      <c r="I16" s="41">
        <v>-154177</v>
      </c>
      <c r="J16" s="42">
        <v>0</v>
      </c>
      <c r="K16" s="43">
        <v>0</v>
      </c>
      <c r="L16" s="36">
        <v>3391053</v>
      </c>
      <c r="M16" s="41">
        <v>3119316</v>
      </c>
      <c r="N16" s="42">
        <f t="shared" si="1"/>
        <v>-271737</v>
      </c>
      <c r="O16" s="44">
        <f t="shared" si="2"/>
        <v>-8.0133516049439524E-2</v>
      </c>
    </row>
    <row r="17" spans="1:15" x14ac:dyDescent="0.25">
      <c r="A17" s="35" t="s">
        <v>30</v>
      </c>
      <c r="B17" s="36">
        <v>0</v>
      </c>
      <c r="C17" s="37">
        <v>18090257</v>
      </c>
      <c r="D17" s="36">
        <v>0</v>
      </c>
      <c r="E17" s="37">
        <v>15376817</v>
      </c>
      <c r="F17" s="38">
        <f t="shared" si="0"/>
        <v>0</v>
      </c>
      <c r="G17" s="39">
        <f t="shared" si="0"/>
        <v>2713440</v>
      </c>
      <c r="H17" s="40">
        <f t="shared" si="3"/>
        <v>-3570445</v>
      </c>
      <c r="I17" s="41">
        <v>857005</v>
      </c>
      <c r="J17" s="42">
        <v>0</v>
      </c>
      <c r="K17" s="43">
        <v>0</v>
      </c>
      <c r="L17" s="36">
        <v>14210547</v>
      </c>
      <c r="M17" s="41">
        <v>17780992</v>
      </c>
      <c r="N17" s="42">
        <f t="shared" si="1"/>
        <v>3570445</v>
      </c>
      <c r="O17" s="44">
        <f t="shared" si="2"/>
        <v>0.25125317132408775</v>
      </c>
    </row>
    <row r="18" spans="1:15" ht="15.75" customHeight="1" x14ac:dyDescent="0.25">
      <c r="A18" s="35" t="s">
        <v>31</v>
      </c>
      <c r="B18" s="36">
        <v>76145613</v>
      </c>
      <c r="C18" s="37">
        <v>21175970</v>
      </c>
      <c r="D18" s="36">
        <v>95943496</v>
      </c>
      <c r="E18" s="37">
        <v>18988351</v>
      </c>
      <c r="F18" s="38">
        <f t="shared" si="0"/>
        <v>-19797883</v>
      </c>
      <c r="G18" s="39">
        <f t="shared" si="0"/>
        <v>2187619</v>
      </c>
      <c r="H18" s="40">
        <f t="shared" si="3"/>
        <v>-1117607</v>
      </c>
      <c r="I18" s="41">
        <v>-1000181</v>
      </c>
      <c r="J18" s="42">
        <v>0</v>
      </c>
      <c r="K18" s="43">
        <v>-69831</v>
      </c>
      <c r="L18" s="36">
        <v>17094586</v>
      </c>
      <c r="M18" s="41">
        <v>18212193</v>
      </c>
      <c r="N18" s="42">
        <f t="shared" si="1"/>
        <v>1117607</v>
      </c>
      <c r="O18" s="44">
        <f t="shared" si="2"/>
        <v>6.5377833660317908E-2</v>
      </c>
    </row>
    <row r="19" spans="1:15" x14ac:dyDescent="0.25">
      <c r="A19" s="35" t="s">
        <v>32</v>
      </c>
      <c r="B19" s="36">
        <v>58846428</v>
      </c>
      <c r="C19" s="37">
        <v>17125657</v>
      </c>
      <c r="D19" s="36">
        <v>70105914</v>
      </c>
      <c r="E19" s="37">
        <v>10750587</v>
      </c>
      <c r="F19" s="38">
        <f t="shared" si="0"/>
        <v>-11259486</v>
      </c>
      <c r="G19" s="39">
        <f t="shared" si="0"/>
        <v>6375070</v>
      </c>
      <c r="H19" s="40">
        <f t="shared" si="3"/>
        <v>-6142959</v>
      </c>
      <c r="I19" s="41">
        <v>-232111</v>
      </c>
      <c r="J19" s="42">
        <v>0</v>
      </c>
      <c r="K19" s="43">
        <v>0</v>
      </c>
      <c r="L19" s="36">
        <v>11819079</v>
      </c>
      <c r="M19" s="41">
        <v>17962038</v>
      </c>
      <c r="N19" s="42">
        <f t="shared" si="1"/>
        <v>6142959</v>
      </c>
      <c r="O19" s="44">
        <f t="shared" si="2"/>
        <v>0.51974938148733929</v>
      </c>
    </row>
    <row r="20" spans="1:15" x14ac:dyDescent="0.25">
      <c r="A20" s="35" t="s">
        <v>33</v>
      </c>
      <c r="B20" s="36">
        <v>50732730</v>
      </c>
      <c r="C20" s="37">
        <v>14266062</v>
      </c>
      <c r="D20" s="36">
        <v>61520060</v>
      </c>
      <c r="E20" s="37">
        <v>12459672</v>
      </c>
      <c r="F20" s="38">
        <f t="shared" si="0"/>
        <v>-10787330</v>
      </c>
      <c r="G20" s="39">
        <f t="shared" si="0"/>
        <v>1806390</v>
      </c>
      <c r="H20" s="40">
        <f t="shared" si="3"/>
        <v>-1497469</v>
      </c>
      <c r="I20" s="41">
        <v>-308921</v>
      </c>
      <c r="J20" s="42">
        <v>0</v>
      </c>
      <c r="K20" s="43">
        <v>0</v>
      </c>
      <c r="L20" s="36">
        <v>10781937</v>
      </c>
      <c r="M20" s="41">
        <v>12279406</v>
      </c>
      <c r="N20" s="42">
        <f t="shared" si="1"/>
        <v>1497469</v>
      </c>
      <c r="O20" s="44">
        <f t="shared" si="2"/>
        <v>0.13888682525227147</v>
      </c>
    </row>
    <row r="21" spans="1:15" x14ac:dyDescent="0.25">
      <c r="A21" s="35" t="s">
        <v>34</v>
      </c>
      <c r="B21" s="36">
        <v>0</v>
      </c>
      <c r="C21" s="37">
        <v>10132409</v>
      </c>
      <c r="D21" s="36">
        <v>0</v>
      </c>
      <c r="E21" s="37">
        <v>8145421</v>
      </c>
      <c r="F21" s="38">
        <f t="shared" si="0"/>
        <v>0</v>
      </c>
      <c r="G21" s="39">
        <f t="shared" si="0"/>
        <v>1986988</v>
      </c>
      <c r="H21" s="40">
        <f t="shared" si="3"/>
        <v>-1737298</v>
      </c>
      <c r="I21" s="41">
        <v>-249690</v>
      </c>
      <c r="J21" s="42">
        <v>0</v>
      </c>
      <c r="K21" s="43">
        <v>0</v>
      </c>
      <c r="L21" s="36">
        <v>6120020</v>
      </c>
      <c r="M21" s="41">
        <v>7857318</v>
      </c>
      <c r="N21" s="42">
        <f t="shared" si="1"/>
        <v>1737298</v>
      </c>
      <c r="O21" s="44">
        <f t="shared" si="2"/>
        <v>0.2838712945382531</v>
      </c>
    </row>
    <row r="22" spans="1:15" x14ac:dyDescent="0.25">
      <c r="A22" s="35" t="s">
        <v>35</v>
      </c>
      <c r="B22" s="36">
        <v>53253567</v>
      </c>
      <c r="C22" s="37">
        <v>14779464</v>
      </c>
      <c r="D22" s="36">
        <v>59228109</v>
      </c>
      <c r="E22" s="37">
        <v>13557769</v>
      </c>
      <c r="F22" s="38">
        <f t="shared" si="0"/>
        <v>-5974542</v>
      </c>
      <c r="G22" s="39">
        <f t="shared" si="0"/>
        <v>1221695</v>
      </c>
      <c r="H22" s="40">
        <f t="shared" si="3"/>
        <v>-649468</v>
      </c>
      <c r="I22" s="41">
        <v>-572227</v>
      </c>
      <c r="J22" s="42">
        <v>0</v>
      </c>
      <c r="K22" s="43">
        <v>0</v>
      </c>
      <c r="L22" s="36">
        <v>12421497</v>
      </c>
      <c r="M22" s="41">
        <v>13070965</v>
      </c>
      <c r="N22" s="42">
        <f t="shared" si="1"/>
        <v>649468</v>
      </c>
      <c r="O22" s="44">
        <f t="shared" si="2"/>
        <v>5.2285807419186314E-2</v>
      </c>
    </row>
    <row r="23" spans="1:15" x14ac:dyDescent="0.25">
      <c r="A23" s="35" t="s">
        <v>36</v>
      </c>
      <c r="B23" s="36">
        <v>62227252</v>
      </c>
      <c r="C23" s="37">
        <v>16405386</v>
      </c>
      <c r="D23" s="36">
        <v>82798891</v>
      </c>
      <c r="E23" s="37">
        <v>18564979</v>
      </c>
      <c r="F23" s="38">
        <f t="shared" si="0"/>
        <v>-20571639</v>
      </c>
      <c r="G23" s="39">
        <f t="shared" si="0"/>
        <v>-2159593</v>
      </c>
      <c r="H23" s="40">
        <f t="shared" si="3"/>
        <v>1809312</v>
      </c>
      <c r="I23" s="41">
        <v>350281</v>
      </c>
      <c r="J23" s="42">
        <v>0</v>
      </c>
      <c r="K23" s="43">
        <v>0</v>
      </c>
      <c r="L23" s="36">
        <v>16443631</v>
      </c>
      <c r="M23" s="41">
        <v>14634319</v>
      </c>
      <c r="N23" s="42">
        <f t="shared" si="1"/>
        <v>-1809312</v>
      </c>
      <c r="O23" s="44">
        <f t="shared" si="2"/>
        <v>-0.11003117255550188</v>
      </c>
    </row>
    <row r="24" spans="1:15" x14ac:dyDescent="0.25">
      <c r="A24" s="35" t="s">
        <v>37</v>
      </c>
      <c r="B24" s="36">
        <v>34511065</v>
      </c>
      <c r="C24" s="37">
        <v>8315308</v>
      </c>
      <c r="D24" s="36">
        <v>41263477</v>
      </c>
      <c r="E24" s="37">
        <v>6628057</v>
      </c>
      <c r="F24" s="38">
        <f t="shared" si="0"/>
        <v>-6752412</v>
      </c>
      <c r="G24" s="39">
        <f t="shared" si="0"/>
        <v>1687251</v>
      </c>
      <c r="H24" s="40">
        <f t="shared" si="3"/>
        <v>-1224590</v>
      </c>
      <c r="I24" s="41">
        <v>-462661</v>
      </c>
      <c r="J24" s="42">
        <v>0</v>
      </c>
      <c r="K24" s="43">
        <v>0</v>
      </c>
      <c r="L24" s="36">
        <v>6441647</v>
      </c>
      <c r="M24" s="41">
        <v>7666237</v>
      </c>
      <c r="N24" s="42">
        <f t="shared" si="1"/>
        <v>1224590</v>
      </c>
      <c r="O24" s="44">
        <f t="shared" si="2"/>
        <v>0.19010510821223203</v>
      </c>
    </row>
    <row r="25" spans="1:15" x14ac:dyDescent="0.25">
      <c r="A25" s="45" t="s">
        <v>38</v>
      </c>
      <c r="B25" s="36">
        <v>0</v>
      </c>
      <c r="C25" s="37">
        <v>13189109</v>
      </c>
      <c r="D25" s="36">
        <v>0</v>
      </c>
      <c r="E25" s="37">
        <v>11920491</v>
      </c>
      <c r="F25" s="38">
        <f t="shared" si="0"/>
        <v>0</v>
      </c>
      <c r="G25" s="39">
        <f t="shared" si="0"/>
        <v>1268618</v>
      </c>
      <c r="H25" s="40">
        <f t="shared" si="3"/>
        <v>-693992</v>
      </c>
      <c r="I25" s="41">
        <v>-574626</v>
      </c>
      <c r="J25" s="42">
        <v>0</v>
      </c>
      <c r="K25" s="43">
        <v>0</v>
      </c>
      <c r="L25" s="36">
        <v>4073982</v>
      </c>
      <c r="M25" s="41">
        <v>4767974</v>
      </c>
      <c r="N25" s="42">
        <f t="shared" si="1"/>
        <v>693992</v>
      </c>
      <c r="O25" s="44">
        <f t="shared" si="2"/>
        <v>0.17034734075899216</v>
      </c>
    </row>
    <row r="26" spans="1:15" x14ac:dyDescent="0.25">
      <c r="A26" s="35" t="s">
        <v>39</v>
      </c>
      <c r="B26" s="36">
        <v>57177612</v>
      </c>
      <c r="C26" s="37">
        <v>15676130</v>
      </c>
      <c r="D26" s="36">
        <v>66333012</v>
      </c>
      <c r="E26" s="37">
        <v>12178610</v>
      </c>
      <c r="F26" s="38">
        <f t="shared" si="0"/>
        <v>-9155400</v>
      </c>
      <c r="G26" s="39">
        <f t="shared" si="0"/>
        <v>3497520</v>
      </c>
      <c r="H26" s="40">
        <f t="shared" si="3"/>
        <v>-2740249</v>
      </c>
      <c r="I26" s="41">
        <v>-757271</v>
      </c>
      <c r="J26" s="42">
        <v>0</v>
      </c>
      <c r="K26" s="43">
        <v>0</v>
      </c>
      <c r="L26" s="36">
        <v>10710660</v>
      </c>
      <c r="M26" s="41">
        <v>13450909</v>
      </c>
      <c r="N26" s="42">
        <f t="shared" si="1"/>
        <v>2740249</v>
      </c>
      <c r="O26" s="44">
        <f t="shared" si="2"/>
        <v>0.25584315065551522</v>
      </c>
    </row>
    <row r="27" spans="1:15" x14ac:dyDescent="0.25">
      <c r="A27" s="35" t="s">
        <v>40</v>
      </c>
      <c r="B27" s="36">
        <v>38818235</v>
      </c>
      <c r="C27" s="37">
        <v>11639401</v>
      </c>
      <c r="D27" s="36">
        <v>44486158</v>
      </c>
      <c r="E27" s="37">
        <v>8773247</v>
      </c>
      <c r="F27" s="38">
        <f t="shared" si="0"/>
        <v>-5667923</v>
      </c>
      <c r="G27" s="39">
        <f t="shared" si="0"/>
        <v>2866154</v>
      </c>
      <c r="H27" s="40">
        <f t="shared" si="3"/>
        <v>-1647923</v>
      </c>
      <c r="I27" s="41">
        <v>-1166697</v>
      </c>
      <c r="J27" s="42">
        <v>0</v>
      </c>
      <c r="K27" s="43">
        <v>-51534</v>
      </c>
      <c r="L27" s="36">
        <v>9152840</v>
      </c>
      <c r="M27" s="41">
        <v>10800763</v>
      </c>
      <c r="N27" s="42">
        <f t="shared" si="1"/>
        <v>1647923</v>
      </c>
      <c r="O27" s="44">
        <f t="shared" si="2"/>
        <v>0.18004499149990605</v>
      </c>
    </row>
    <row r="28" spans="1:15" x14ac:dyDescent="0.25">
      <c r="A28" s="35" t="s">
        <v>41</v>
      </c>
      <c r="B28" s="36">
        <v>0</v>
      </c>
      <c r="C28" s="37">
        <v>3939154</v>
      </c>
      <c r="D28" s="36">
        <v>0</v>
      </c>
      <c r="E28" s="37">
        <v>3527446</v>
      </c>
      <c r="F28" s="38">
        <f t="shared" si="0"/>
        <v>0</v>
      </c>
      <c r="G28" s="39">
        <f t="shared" si="0"/>
        <v>411708</v>
      </c>
      <c r="H28" s="40">
        <f t="shared" si="3"/>
        <v>-210353</v>
      </c>
      <c r="I28" s="41">
        <v>-201355</v>
      </c>
      <c r="J28" s="42">
        <v>0</v>
      </c>
      <c r="K28" s="43">
        <v>0</v>
      </c>
      <c r="L28" s="36">
        <v>2719392</v>
      </c>
      <c r="M28" s="41">
        <v>2929745</v>
      </c>
      <c r="N28" s="42">
        <f t="shared" si="1"/>
        <v>210353</v>
      </c>
      <c r="O28" s="44">
        <f t="shared" si="2"/>
        <v>7.7352952424659671E-2</v>
      </c>
    </row>
    <row r="29" spans="1:15" x14ac:dyDescent="0.25">
      <c r="A29" s="35" t="s">
        <v>42</v>
      </c>
      <c r="B29" s="36">
        <v>30371954</v>
      </c>
      <c r="C29" s="37">
        <v>8378581</v>
      </c>
      <c r="D29" s="36">
        <v>34576570</v>
      </c>
      <c r="E29" s="37">
        <v>8335292</v>
      </c>
      <c r="F29" s="38">
        <f t="shared" si="0"/>
        <v>-4204616</v>
      </c>
      <c r="G29" s="39">
        <f t="shared" si="0"/>
        <v>43289</v>
      </c>
      <c r="H29" s="40">
        <f t="shared" si="3"/>
        <v>228193</v>
      </c>
      <c r="I29" s="41">
        <v>-271482</v>
      </c>
      <c r="J29" s="42">
        <v>0</v>
      </c>
      <c r="K29" s="43">
        <v>0</v>
      </c>
      <c r="L29" s="36">
        <v>5773935</v>
      </c>
      <c r="M29" s="41">
        <v>5545742</v>
      </c>
      <c r="N29" s="42">
        <f t="shared" si="1"/>
        <v>-228193</v>
      </c>
      <c r="O29" s="44">
        <f t="shared" si="2"/>
        <v>-3.9521227724246932E-2</v>
      </c>
    </row>
    <row r="30" spans="1:15" x14ac:dyDescent="0.25">
      <c r="A30" s="35" t="s">
        <v>43</v>
      </c>
      <c r="B30" s="36">
        <v>42252843</v>
      </c>
      <c r="C30" s="37">
        <v>11598668</v>
      </c>
      <c r="D30" s="36">
        <v>47347936</v>
      </c>
      <c r="E30" s="37">
        <v>9880799</v>
      </c>
      <c r="F30" s="38">
        <f t="shared" si="0"/>
        <v>-5095093</v>
      </c>
      <c r="G30" s="39">
        <f t="shared" si="0"/>
        <v>1717869</v>
      </c>
      <c r="H30" s="40">
        <f t="shared" si="3"/>
        <v>-1625130</v>
      </c>
      <c r="I30" s="41">
        <v>-92739</v>
      </c>
      <c r="J30" s="42">
        <v>0</v>
      </c>
      <c r="K30" s="43">
        <v>0</v>
      </c>
      <c r="L30" s="36">
        <v>10049225</v>
      </c>
      <c r="M30" s="41">
        <v>11674355</v>
      </c>
      <c r="N30" s="42">
        <f t="shared" si="1"/>
        <v>1625130</v>
      </c>
      <c r="O30" s="44">
        <f t="shared" si="2"/>
        <v>0.16171694832188543</v>
      </c>
    </row>
    <row r="31" spans="1:15" x14ac:dyDescent="0.25">
      <c r="A31" s="35" t="s">
        <v>44</v>
      </c>
      <c r="B31" s="36">
        <v>75230061</v>
      </c>
      <c r="C31" s="37">
        <v>19540627</v>
      </c>
      <c r="D31" s="36">
        <v>88403273</v>
      </c>
      <c r="E31" s="37">
        <v>13660641</v>
      </c>
      <c r="F31" s="38">
        <f t="shared" si="0"/>
        <v>-13173212</v>
      </c>
      <c r="G31" s="39">
        <f t="shared" si="0"/>
        <v>5879986</v>
      </c>
      <c r="H31" s="40">
        <f t="shared" si="3"/>
        <v>-5214277</v>
      </c>
      <c r="I31" s="41">
        <v>-665709</v>
      </c>
      <c r="J31" s="42">
        <v>0</v>
      </c>
      <c r="K31" s="43">
        <v>0</v>
      </c>
      <c r="L31" s="36">
        <v>16014033</v>
      </c>
      <c r="M31" s="41">
        <v>21228310</v>
      </c>
      <c r="N31" s="42">
        <f t="shared" si="1"/>
        <v>5214277</v>
      </c>
      <c r="O31" s="44">
        <f t="shared" si="2"/>
        <v>0.32560673504294635</v>
      </c>
    </row>
    <row r="32" spans="1:15" x14ac:dyDescent="0.25">
      <c r="A32" s="35" t="s">
        <v>45</v>
      </c>
      <c r="B32" s="36">
        <v>90685036</v>
      </c>
      <c r="C32" s="37">
        <v>24557572</v>
      </c>
      <c r="D32" s="36">
        <v>116563911</v>
      </c>
      <c r="E32" s="37">
        <v>24090816</v>
      </c>
      <c r="F32" s="38">
        <f t="shared" si="0"/>
        <v>-25878875</v>
      </c>
      <c r="G32" s="39">
        <f t="shared" si="0"/>
        <v>466756</v>
      </c>
      <c r="H32" s="40">
        <f t="shared" si="3"/>
        <v>-3900690</v>
      </c>
      <c r="I32" s="41">
        <v>3433934</v>
      </c>
      <c r="J32" s="42">
        <v>0</v>
      </c>
      <c r="K32" s="43">
        <v>0</v>
      </c>
      <c r="L32" s="36">
        <v>22889426</v>
      </c>
      <c r="M32" s="41">
        <v>26790116</v>
      </c>
      <c r="N32" s="42">
        <f t="shared" si="1"/>
        <v>3900690</v>
      </c>
      <c r="O32" s="44">
        <f t="shared" si="2"/>
        <v>0.17041449619575433</v>
      </c>
    </row>
    <row r="33" spans="1:15" x14ac:dyDescent="0.25">
      <c r="A33" s="35" t="s">
        <v>46</v>
      </c>
      <c r="B33" s="36">
        <v>31058889</v>
      </c>
      <c r="C33" s="37">
        <v>7711376</v>
      </c>
      <c r="D33" s="36">
        <v>38316858</v>
      </c>
      <c r="E33" s="37">
        <v>7213089</v>
      </c>
      <c r="F33" s="38">
        <f t="shared" si="0"/>
        <v>-7257969</v>
      </c>
      <c r="G33" s="39">
        <f t="shared" si="0"/>
        <v>498287</v>
      </c>
      <c r="H33" s="40">
        <f t="shared" si="3"/>
        <v>-388202</v>
      </c>
      <c r="I33" s="41">
        <v>-102385</v>
      </c>
      <c r="J33" s="42">
        <v>0</v>
      </c>
      <c r="K33" s="43">
        <v>-7700</v>
      </c>
      <c r="L33" s="36">
        <v>6129647</v>
      </c>
      <c r="M33" s="41">
        <v>6517849</v>
      </c>
      <c r="N33" s="42">
        <f t="shared" si="1"/>
        <v>388202</v>
      </c>
      <c r="O33" s="44">
        <f t="shared" si="2"/>
        <v>6.333186886618436E-2</v>
      </c>
    </row>
    <row r="34" spans="1:15" x14ac:dyDescent="0.25">
      <c r="A34" s="35" t="s">
        <v>47</v>
      </c>
      <c r="B34" s="36">
        <v>24277908</v>
      </c>
      <c r="C34" s="37">
        <v>6161426</v>
      </c>
      <c r="D34" s="36">
        <v>29908974</v>
      </c>
      <c r="E34" s="37">
        <v>5963560</v>
      </c>
      <c r="F34" s="38">
        <f t="shared" si="0"/>
        <v>-5631066</v>
      </c>
      <c r="G34" s="39">
        <f t="shared" si="0"/>
        <v>197866</v>
      </c>
      <c r="H34" s="40">
        <f t="shared" si="3"/>
        <v>29679</v>
      </c>
      <c r="I34" s="41">
        <v>-227545</v>
      </c>
      <c r="J34" s="42">
        <v>0</v>
      </c>
      <c r="K34" s="43">
        <v>0</v>
      </c>
      <c r="L34" s="36">
        <v>5593682</v>
      </c>
      <c r="M34" s="41">
        <v>5564003</v>
      </c>
      <c r="N34" s="42">
        <f t="shared" si="1"/>
        <v>-29679</v>
      </c>
      <c r="O34" s="44">
        <f t="shared" si="2"/>
        <v>-5.3058075164087448E-3</v>
      </c>
    </row>
    <row r="35" spans="1:15" x14ac:dyDescent="0.25">
      <c r="A35" s="35" t="s">
        <v>48</v>
      </c>
      <c r="B35" s="36">
        <v>43316096</v>
      </c>
      <c r="C35" s="37">
        <v>11073114</v>
      </c>
      <c r="D35" s="36">
        <v>57177097</v>
      </c>
      <c r="E35" s="37">
        <v>10892053</v>
      </c>
      <c r="F35" s="38">
        <f t="shared" si="0"/>
        <v>-13861001</v>
      </c>
      <c r="G35" s="39">
        <f t="shared" si="0"/>
        <v>181061</v>
      </c>
      <c r="H35" s="40">
        <f t="shared" si="3"/>
        <v>94007</v>
      </c>
      <c r="I35" s="41">
        <v>-275068</v>
      </c>
      <c r="J35" s="42">
        <v>0</v>
      </c>
      <c r="K35" s="43">
        <v>0</v>
      </c>
      <c r="L35" s="36">
        <v>14918294</v>
      </c>
      <c r="M35" s="41">
        <v>14824287</v>
      </c>
      <c r="N35" s="42">
        <f t="shared" si="1"/>
        <v>-94007</v>
      </c>
      <c r="O35" s="44">
        <f t="shared" si="2"/>
        <v>-6.3014577940346816E-3</v>
      </c>
    </row>
    <row r="36" spans="1:15" x14ac:dyDescent="0.25">
      <c r="A36" s="35" t="s">
        <v>49</v>
      </c>
      <c r="B36" s="36">
        <v>95689783</v>
      </c>
      <c r="C36" s="37">
        <v>18619022</v>
      </c>
      <c r="D36" s="36">
        <v>103609092</v>
      </c>
      <c r="E36" s="37">
        <v>19222680</v>
      </c>
      <c r="F36" s="38">
        <f t="shared" ref="F36:G47" si="4">B36-D36</f>
        <v>-7919309</v>
      </c>
      <c r="G36" s="39">
        <f t="shared" si="4"/>
        <v>-603658</v>
      </c>
      <c r="H36" s="40">
        <f t="shared" si="3"/>
        <v>678730</v>
      </c>
      <c r="I36" s="41">
        <v>-75072</v>
      </c>
      <c r="J36" s="42">
        <v>0</v>
      </c>
      <c r="K36" s="43">
        <v>0</v>
      </c>
      <c r="L36" s="36">
        <v>6087128</v>
      </c>
      <c r="M36" s="41">
        <v>5408398</v>
      </c>
      <c r="N36" s="42">
        <f t="shared" si="1"/>
        <v>-678730</v>
      </c>
      <c r="O36" s="44">
        <f t="shared" si="2"/>
        <v>-0.1115025016723814</v>
      </c>
    </row>
    <row r="37" spans="1:15" x14ac:dyDescent="0.25">
      <c r="A37" s="35" t="s">
        <v>50</v>
      </c>
      <c r="B37" s="36">
        <v>33573141</v>
      </c>
      <c r="C37" s="37">
        <v>8769448</v>
      </c>
      <c r="D37" s="36">
        <v>44652924</v>
      </c>
      <c r="E37" s="37">
        <v>7254584</v>
      </c>
      <c r="F37" s="38">
        <f t="shared" si="4"/>
        <v>-11079783</v>
      </c>
      <c r="G37" s="39">
        <f t="shared" si="4"/>
        <v>1514864</v>
      </c>
      <c r="H37" s="40">
        <f t="shared" si="3"/>
        <v>-1267605</v>
      </c>
      <c r="I37" s="41">
        <v>-247259</v>
      </c>
      <c r="J37" s="42">
        <v>0</v>
      </c>
      <c r="K37" s="43">
        <v>0</v>
      </c>
      <c r="L37" s="36">
        <v>12318819</v>
      </c>
      <c r="M37" s="41">
        <v>13586424</v>
      </c>
      <c r="N37" s="42">
        <f t="shared" si="1"/>
        <v>1267605</v>
      </c>
      <c r="O37" s="44">
        <f t="shared" si="2"/>
        <v>0.10289988025637853</v>
      </c>
    </row>
    <row r="38" spans="1:15" x14ac:dyDescent="0.25">
      <c r="A38" s="35" t="s">
        <v>51</v>
      </c>
      <c r="B38" s="36">
        <v>41758700</v>
      </c>
      <c r="C38" s="37">
        <v>12089441</v>
      </c>
      <c r="D38" s="36">
        <v>47019647</v>
      </c>
      <c r="E38" s="37">
        <v>10619995</v>
      </c>
      <c r="F38" s="38">
        <f t="shared" si="4"/>
        <v>-5260947</v>
      </c>
      <c r="G38" s="39">
        <f t="shared" si="4"/>
        <v>1469446</v>
      </c>
      <c r="H38" s="40">
        <f t="shared" si="3"/>
        <v>-830435</v>
      </c>
      <c r="I38" s="41">
        <v>-639011</v>
      </c>
      <c r="J38" s="42">
        <v>0</v>
      </c>
      <c r="K38" s="43">
        <v>0</v>
      </c>
      <c r="L38" s="36">
        <v>8400110</v>
      </c>
      <c r="M38" s="41">
        <v>9230545</v>
      </c>
      <c r="N38" s="42">
        <f t="shared" si="1"/>
        <v>830435</v>
      </c>
      <c r="O38" s="44">
        <f t="shared" si="2"/>
        <v>9.8860014928376039E-2</v>
      </c>
    </row>
    <row r="39" spans="1:15" x14ac:dyDescent="0.25">
      <c r="A39" s="35" t="s">
        <v>52</v>
      </c>
      <c r="B39" s="36">
        <v>17414516</v>
      </c>
      <c r="C39" s="37">
        <v>4753111</v>
      </c>
      <c r="D39" s="36">
        <v>20012537</v>
      </c>
      <c r="E39" s="37">
        <v>4101599</v>
      </c>
      <c r="F39" s="38">
        <f t="shared" si="4"/>
        <v>-2598021</v>
      </c>
      <c r="G39" s="39">
        <f t="shared" si="4"/>
        <v>651512</v>
      </c>
      <c r="H39" s="40">
        <f t="shared" si="3"/>
        <v>-387598</v>
      </c>
      <c r="I39" s="41">
        <v>-263914</v>
      </c>
      <c r="J39" s="42">
        <v>0</v>
      </c>
      <c r="K39" s="43">
        <v>0</v>
      </c>
      <c r="L39" s="36">
        <v>4085077</v>
      </c>
      <c r="M39" s="41">
        <v>4472675</v>
      </c>
      <c r="N39" s="42">
        <f t="shared" si="1"/>
        <v>387598</v>
      </c>
      <c r="O39" s="44">
        <f t="shared" si="2"/>
        <v>9.4881442871211474E-2</v>
      </c>
    </row>
    <row r="40" spans="1:15" x14ac:dyDescent="0.25">
      <c r="A40" s="35" t="s">
        <v>53</v>
      </c>
      <c r="B40" s="36">
        <v>53427825</v>
      </c>
      <c r="C40" s="37">
        <v>13623113</v>
      </c>
      <c r="D40" s="36">
        <v>57956038</v>
      </c>
      <c r="E40" s="37">
        <v>12956666</v>
      </c>
      <c r="F40" s="38">
        <f t="shared" si="4"/>
        <v>-4528213</v>
      </c>
      <c r="G40" s="39">
        <f t="shared" si="4"/>
        <v>666447</v>
      </c>
      <c r="H40" s="40">
        <f t="shared" si="3"/>
        <v>300147</v>
      </c>
      <c r="I40" s="41">
        <v>-946901</v>
      </c>
      <c r="J40" s="42">
        <v>0</v>
      </c>
      <c r="K40" s="43">
        <v>-19693</v>
      </c>
      <c r="L40" s="36">
        <v>9421612</v>
      </c>
      <c r="M40" s="41">
        <v>9121465</v>
      </c>
      <c r="N40" s="42">
        <f t="shared" si="1"/>
        <v>-300147</v>
      </c>
      <c r="O40" s="44">
        <f t="shared" si="2"/>
        <v>-3.1857287266764955E-2</v>
      </c>
    </row>
    <row r="41" spans="1:15" x14ac:dyDescent="0.25">
      <c r="A41" s="35" t="s">
        <v>54</v>
      </c>
      <c r="B41" s="36">
        <v>33406657</v>
      </c>
      <c r="C41" s="37">
        <v>8199116</v>
      </c>
      <c r="D41" s="36">
        <v>41261437</v>
      </c>
      <c r="E41" s="37">
        <v>8227333</v>
      </c>
      <c r="F41" s="38">
        <f t="shared" si="4"/>
        <v>-7854780</v>
      </c>
      <c r="G41" s="39">
        <f t="shared" si="4"/>
        <v>-28217</v>
      </c>
      <c r="H41" s="40">
        <f t="shared" si="3"/>
        <v>1704133</v>
      </c>
      <c r="I41" s="41">
        <v>-1675916</v>
      </c>
      <c r="J41" s="42">
        <v>0</v>
      </c>
      <c r="K41" s="43">
        <v>0</v>
      </c>
      <c r="L41" s="36">
        <v>5841605</v>
      </c>
      <c r="M41" s="41">
        <v>4137472</v>
      </c>
      <c r="N41" s="42">
        <f t="shared" si="1"/>
        <v>-1704133</v>
      </c>
      <c r="O41" s="44">
        <f t="shared" si="2"/>
        <v>-0.2917234219020286</v>
      </c>
    </row>
    <row r="42" spans="1:15" x14ac:dyDescent="0.25">
      <c r="A42" s="35" t="s">
        <v>55</v>
      </c>
      <c r="B42" s="36">
        <v>59494264</v>
      </c>
      <c r="C42" s="37">
        <v>14755040</v>
      </c>
      <c r="D42" s="36">
        <v>70798114</v>
      </c>
      <c r="E42" s="37">
        <v>12734370</v>
      </c>
      <c r="F42" s="38">
        <f t="shared" si="4"/>
        <v>-11303850</v>
      </c>
      <c r="G42" s="39">
        <f t="shared" si="4"/>
        <v>2020670</v>
      </c>
      <c r="H42" s="40">
        <f t="shared" si="3"/>
        <v>-1896685</v>
      </c>
      <c r="I42" s="41">
        <v>-123985</v>
      </c>
      <c r="J42" s="42">
        <v>0</v>
      </c>
      <c r="K42" s="43">
        <v>0</v>
      </c>
      <c r="L42" s="36">
        <v>9274143</v>
      </c>
      <c r="M42" s="41">
        <v>11170828</v>
      </c>
      <c r="N42" s="42">
        <f t="shared" si="1"/>
        <v>1896685</v>
      </c>
      <c r="O42" s="44">
        <f t="shared" si="2"/>
        <v>0.20451323642518782</v>
      </c>
    </row>
    <row r="43" spans="1:15" x14ac:dyDescent="0.25">
      <c r="A43" s="35" t="s">
        <v>56</v>
      </c>
      <c r="B43" s="36">
        <v>77212512</v>
      </c>
      <c r="C43" s="37">
        <v>19331752</v>
      </c>
      <c r="D43" s="36">
        <v>87322983</v>
      </c>
      <c r="E43" s="37">
        <v>16263590</v>
      </c>
      <c r="F43" s="38">
        <f t="shared" si="4"/>
        <v>-10110471</v>
      </c>
      <c r="G43" s="39">
        <f t="shared" si="4"/>
        <v>3068162</v>
      </c>
      <c r="H43" s="40">
        <f t="shared" si="3"/>
        <v>-2152831</v>
      </c>
      <c r="I43" s="41">
        <v>-915331</v>
      </c>
      <c r="J43" s="42">
        <v>0</v>
      </c>
      <c r="K43" s="43">
        <v>0</v>
      </c>
      <c r="L43" s="36">
        <v>13564165</v>
      </c>
      <c r="M43" s="41">
        <v>15716996</v>
      </c>
      <c r="N43" s="42">
        <f t="shared" si="1"/>
        <v>2152831</v>
      </c>
      <c r="O43" s="44">
        <f t="shared" si="2"/>
        <v>0.15871459835529866</v>
      </c>
    </row>
    <row r="44" spans="1:15" x14ac:dyDescent="0.25">
      <c r="A44" s="35" t="s">
        <v>57</v>
      </c>
      <c r="B44" s="36">
        <v>18002503</v>
      </c>
      <c r="C44" s="37">
        <v>4140005</v>
      </c>
      <c r="D44" s="36">
        <v>19248872</v>
      </c>
      <c r="E44" s="37">
        <v>4513557</v>
      </c>
      <c r="F44" s="38">
        <f t="shared" si="4"/>
        <v>-1246369</v>
      </c>
      <c r="G44" s="39">
        <f t="shared" si="4"/>
        <v>-373552</v>
      </c>
      <c r="H44" s="40">
        <f t="shared" si="3"/>
        <v>763026</v>
      </c>
      <c r="I44" s="41">
        <v>-389474</v>
      </c>
      <c r="J44" s="42">
        <v>0</v>
      </c>
      <c r="K44" s="43">
        <v>0</v>
      </c>
      <c r="L44" s="36">
        <v>2019170</v>
      </c>
      <c r="M44" s="41">
        <v>1256144</v>
      </c>
      <c r="N44" s="42">
        <f t="shared" si="1"/>
        <v>-763026</v>
      </c>
      <c r="O44" s="44">
        <f t="shared" si="2"/>
        <v>-0.37789091557422105</v>
      </c>
    </row>
    <row r="45" spans="1:15" x14ac:dyDescent="0.25">
      <c r="A45" s="35" t="s">
        <v>58</v>
      </c>
      <c r="B45" s="36">
        <v>97485829</v>
      </c>
      <c r="C45" s="37">
        <v>25700348</v>
      </c>
      <c r="D45" s="36">
        <v>117967618</v>
      </c>
      <c r="E45" s="37">
        <v>27576435</v>
      </c>
      <c r="F45" s="38">
        <f t="shared" si="4"/>
        <v>-20481789</v>
      </c>
      <c r="G45" s="39">
        <f t="shared" si="4"/>
        <v>-1876087</v>
      </c>
      <c r="H45" s="40">
        <f t="shared" si="3"/>
        <v>2034957</v>
      </c>
      <c r="I45" s="41">
        <v>-158870</v>
      </c>
      <c r="J45" s="42">
        <v>0</v>
      </c>
      <c r="K45" s="43">
        <v>0</v>
      </c>
      <c r="L45" s="36">
        <v>20592321</v>
      </c>
      <c r="M45" s="41">
        <v>18557364</v>
      </c>
      <c r="N45" s="42">
        <f t="shared" si="1"/>
        <v>-2034957</v>
      </c>
      <c r="O45" s="44">
        <f t="shared" si="2"/>
        <v>-9.8821157653865233E-2</v>
      </c>
    </row>
    <row r="46" spans="1:15" x14ac:dyDescent="0.25">
      <c r="A46" s="35" t="s">
        <v>59</v>
      </c>
      <c r="B46" s="36">
        <v>4275813</v>
      </c>
      <c r="C46" s="37">
        <v>1138195</v>
      </c>
      <c r="D46" s="36">
        <v>4829631</v>
      </c>
      <c r="E46" s="37">
        <v>1058483</v>
      </c>
      <c r="F46" s="38">
        <f t="shared" si="4"/>
        <v>-553818</v>
      </c>
      <c r="G46" s="39">
        <f t="shared" si="4"/>
        <v>79712</v>
      </c>
      <c r="H46" s="40">
        <f t="shared" si="3"/>
        <v>-27125</v>
      </c>
      <c r="I46" s="41">
        <v>-52587</v>
      </c>
      <c r="J46" s="42">
        <v>0</v>
      </c>
      <c r="K46" s="43">
        <v>0</v>
      </c>
      <c r="L46" s="36">
        <v>769225</v>
      </c>
      <c r="M46" s="41">
        <v>796350</v>
      </c>
      <c r="N46" s="42">
        <f t="shared" si="1"/>
        <v>27125</v>
      </c>
      <c r="O46" s="44">
        <f t="shared" si="2"/>
        <v>3.526276447073351E-2</v>
      </c>
    </row>
    <row r="47" spans="1:15" x14ac:dyDescent="0.25">
      <c r="A47" s="35" t="s">
        <v>60</v>
      </c>
      <c r="B47" s="36">
        <v>17152340</v>
      </c>
      <c r="C47" s="37">
        <v>4661977</v>
      </c>
      <c r="D47" s="36">
        <v>21254685</v>
      </c>
      <c r="E47" s="37">
        <v>3765719</v>
      </c>
      <c r="F47" s="38">
        <f t="shared" si="4"/>
        <v>-4102345</v>
      </c>
      <c r="G47" s="39">
        <f t="shared" si="4"/>
        <v>896258</v>
      </c>
      <c r="H47" s="40">
        <f t="shared" si="3"/>
        <v>-355785</v>
      </c>
      <c r="I47" s="41">
        <v>-540473</v>
      </c>
      <c r="J47" s="42">
        <v>0</v>
      </c>
      <c r="K47" s="43">
        <v>0</v>
      </c>
      <c r="L47" s="36">
        <v>4353321</v>
      </c>
      <c r="M47" s="41">
        <v>4709106</v>
      </c>
      <c r="N47" s="42">
        <f t="shared" si="1"/>
        <v>355785</v>
      </c>
      <c r="O47" s="44">
        <f t="shared" si="2"/>
        <v>8.1727260636190069E-2</v>
      </c>
    </row>
  </sheetData>
  <mergeCells count="9">
    <mergeCell ref="N2:O2"/>
    <mergeCell ref="A1:M1"/>
    <mergeCell ref="A2:A3"/>
    <mergeCell ref="B2:C2"/>
    <mergeCell ref="D2:E2"/>
    <mergeCell ref="F2:G2"/>
    <mergeCell ref="H2:K2"/>
    <mergeCell ref="L2:L3"/>
    <mergeCell ref="M2:M3"/>
  </mergeCells>
  <printOptions horizontalCentered="1"/>
  <pageMargins left="0" right="0" top="0.74803149606299213" bottom="0.74803149606299213" header="0.31496062992125984" footer="0.31496062992125984"/>
  <pageSetup paperSize="9" scale="69" orientation="landscape" r:id="rId1"/>
  <headerFooter>
    <oddFooter xml:space="preserve">&amp;C&amp;P&amp;R&amp;"Times New Roman,Italic"&amp;7Informācijas avots: Valsts kasē iesniegtie pašvaldību mēneša pārskati uz 31.03.2023
           https://www.fm.gov.lv/lv/pasvaldibu-finansu-raditaju-analize* nav iekļauti 5 pašv.budžetu plāni 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pamat</vt:lpstr>
      <vt:lpstr>pamat!Print_Titles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Madara Garanča-Čulkstena</dc:creator>
  <cp:lastModifiedBy>Madara Garanča-Čulkstena</cp:lastModifiedBy>
  <dcterms:created xsi:type="dcterms:W3CDTF">2023-04-24T12:21:28Z</dcterms:created>
  <dcterms:modified xsi:type="dcterms:W3CDTF">2023-04-24T12:21:49Z</dcterms:modified>
</cp:coreProperties>
</file>