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4\4._Prioritārie pasākumi\0._Informatīvais ziņojums\0._IZ_iesniegšanai_MK\"/>
    </mc:Choice>
  </mc:AlternateContent>
  <xr:revisionPtr revIDLastSave="0" documentId="13_ncr:1_{DC616C2C-821E-4B28-A6B3-7FC85F32CD70}" xr6:coauthVersionLast="47" xr6:coauthVersionMax="47" xr10:uidLastSave="{00000000-0000-0000-0000-000000000000}"/>
  <bookViews>
    <workbookView xWindow="-110" yWindow="-110" windowWidth="38620" windowHeight="21220" xr2:uid="{D73908D2-14CE-4499-8C42-1CBA55E54E07}"/>
  </bookViews>
  <sheets>
    <sheet name="Saraksts" sheetId="1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34" i="1"/>
  <c r="H34" i="1"/>
  <c r="J34" i="1"/>
  <c r="F34" i="1"/>
  <c r="G30" i="1"/>
  <c r="H30" i="1"/>
  <c r="J30" i="1"/>
  <c r="F30" i="1"/>
  <c r="G19" i="1"/>
  <c r="H19" i="1"/>
  <c r="G21" i="1"/>
  <c r="H21" i="1"/>
  <c r="J21" i="1"/>
  <c r="J19" i="1" s="1"/>
  <c r="F21" i="1"/>
  <c r="F19" i="1" s="1"/>
  <c r="G60" i="1" l="1"/>
  <c r="H60" i="1"/>
  <c r="J60" i="1"/>
  <c r="F60" i="1"/>
  <c r="G47" i="1" l="1"/>
  <c r="H47" i="1"/>
  <c r="I47" i="1"/>
  <c r="J47" i="1"/>
  <c r="F47" i="1"/>
  <c r="F7" i="1" s="1"/>
  <c r="G42" i="1" l="1"/>
  <c r="H42" i="1"/>
  <c r="J42" i="1"/>
  <c r="F42" i="1"/>
  <c r="G37" i="1" l="1"/>
  <c r="H37" i="1"/>
  <c r="J37" i="1"/>
  <c r="F37" i="1"/>
  <c r="G32" i="1" l="1"/>
  <c r="H32" i="1"/>
  <c r="J32" i="1"/>
  <c r="F32" i="1"/>
  <c r="G14" i="1"/>
  <c r="H14" i="1"/>
  <c r="J14" i="1"/>
  <c r="F14" i="1"/>
  <c r="F11" i="1" l="1"/>
  <c r="G11" i="1"/>
  <c r="H11" i="1"/>
  <c r="J11" i="1"/>
  <c r="J7" i="1" s="1"/>
  <c r="G8" i="1" l="1"/>
  <c r="G7" i="1" s="1"/>
  <c r="H8" i="1"/>
  <c r="H7" i="1" s="1"/>
  <c r="I8" i="1"/>
  <c r="I7" i="1" s="1"/>
  <c r="F8" i="1"/>
</calcChain>
</file>

<file path=xl/sharedStrings.xml><?xml version="1.0" encoding="utf-8"?>
<sst xmlns="http://schemas.openxmlformats.org/spreadsheetml/2006/main" count="262" uniqueCount="193">
  <si>
    <t>Neatkarīgo institūciju iesniegtie pieprasījumi prioritārajiem pasākumiem</t>
  </si>
  <si>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</si>
  <si>
    <t>N.p.k.</t>
  </si>
  <si>
    <t>Prioritāra pasākuma kods</t>
  </si>
  <si>
    <t>Prioritāra pasākuma nosaukums</t>
  </si>
  <si>
    <t>Budžeta programmas (apakšprogrammas) kods un nosaukums</t>
  </si>
  <si>
    <t>2024.gads</t>
  </si>
  <si>
    <t>2025.gads</t>
  </si>
  <si>
    <t>Pasākuma pabeigšanas gads
(ja tas ir terminēts)</t>
  </si>
  <si>
    <t>Kopā (visi prioritārie pasākumi):</t>
  </si>
  <si>
    <t>01. Valsts prezidenta kanceleja kopā:</t>
  </si>
  <si>
    <t>05. Tiesībsarga birojs kopā:</t>
  </si>
  <si>
    <t>19. Tieslietu ministrija (Datu valsts inspekcija) kopā:</t>
  </si>
  <si>
    <t>24. Valsts kontrole kopā:</t>
  </si>
  <si>
    <t>28. Augstākā tiesa kopā:</t>
  </si>
  <si>
    <t>30. Satversmes tiesa kopā:</t>
  </si>
  <si>
    <t>32. Prokuratūra kopā:</t>
  </si>
  <si>
    <t>35. Centrālā vēlēsanu komisija kopā:</t>
  </si>
  <si>
    <t>46. Sabiedriskie elektroniskie plašsaziņas līdzekļi kopā:</t>
  </si>
  <si>
    <t>47. Radio un televīzijas regulators kopā:</t>
  </si>
  <si>
    <t>Ministrs</t>
  </si>
  <si>
    <t>J.Reirs</t>
  </si>
  <si>
    <t>Mirovščikova, 25739440
diana.mirovscikova@fm.gov.lv</t>
  </si>
  <si>
    <t>3. pielikums informatīvajam ziņojumam "Par ministriju un citu centrālo valsts iestāžu 
prioritārajiem pasākumiem 2024., 2025. un 2026.gadam"</t>
  </si>
  <si>
    <t>2026.gads</t>
  </si>
  <si>
    <t>Turpmākā laikposmā līdz pasākuma pabeigšanai 
(ja tas ir terminēts)</t>
  </si>
  <si>
    <t>Turpmāk katru gadu
(ja pasākums nav terminēts)</t>
  </si>
  <si>
    <t xml:space="preserve"> A. Ašeradens</t>
  </si>
  <si>
    <t>Vītola, 25732964</t>
  </si>
  <si>
    <t>Sandra.Vitola@fm.gov.lv</t>
  </si>
  <si>
    <t>01_01_P_N</t>
  </si>
  <si>
    <t>1.</t>
  </si>
  <si>
    <t>Latvijas ekonomiskās konkurētspējas veicināšana (vizītes ar uzņēmēju līdzdalību un lobija kampaņa Latvijas kandidatūrai uz ANO DP nepastāvīgās dalībvalsts vietu)</t>
  </si>
  <si>
    <t>01_02_P_N</t>
  </si>
  <si>
    <t>Valsts prezidenta komisija Latvijas zinātnes un ekonomiskās konkurētspējas veicināšanai</t>
  </si>
  <si>
    <t xml:space="preserve"> Valsts prezidenta darbības nodrošināšana</t>
  </si>
  <si>
    <t>04.00.00</t>
  </si>
  <si>
    <t>2.</t>
  </si>
  <si>
    <t>3.</t>
  </si>
  <si>
    <t>4.</t>
  </si>
  <si>
    <t>05_01_P_N</t>
  </si>
  <si>
    <t xml:space="preserve">Diskriminācijas novēršanas struktūrvienības izveide atbilstoši Nacionālajai pozīcijai	</t>
  </si>
  <si>
    <t>05_02_P_N</t>
  </si>
  <si>
    <t>Tiesībsarga biroja kapacitātes stiprināšana</t>
  </si>
  <si>
    <t xml:space="preserve"> Tiesībsarga birojs</t>
  </si>
  <si>
    <t>01.00.00</t>
  </si>
  <si>
    <t>5.</t>
  </si>
  <si>
    <t>6.</t>
  </si>
  <si>
    <t>7.</t>
  </si>
  <si>
    <t>8.</t>
  </si>
  <si>
    <t>12_01_P_KP</t>
  </si>
  <si>
    <t>12_02_P_KP</t>
  </si>
  <si>
    <t>12_03_P_KP</t>
  </si>
  <si>
    <t>12_04_P_KP</t>
  </si>
  <si>
    <t>Konkurences padomes kapacitātes stiprināšana, nodrošinot iespēju efektīvāk izpildīt konkurences noteikumus un uzraudzīt iekšējā tirgus pienācīgu darbību</t>
  </si>
  <si>
    <t xml:space="preserve">Atbalsta nodrošināšana Eiropas Komisijai, izmeklējot digitālo platformu izraisītos konkurences ierobežojumus </t>
  </si>
  <si>
    <t xml:space="preserve">Atbalsta sniegšana publiskajiem pasūtītājiem karteļa vienošanās rezultātā nodarīto zaudējumu atgūšanā </t>
  </si>
  <si>
    <t>Atbalsta nodrošināšana Eiropas Komisijai ārvalstu subsīdiju, kas izkropļo iekšējo tirgu, izmeklēšanā</t>
  </si>
  <si>
    <t>26.02.00</t>
  </si>
  <si>
    <t>Konkurences politikas ieviešana</t>
  </si>
  <si>
    <t>24_01_P_N</t>
  </si>
  <si>
    <t>Valsts kontroles (VK) kapacitātes stiprināšana publiskā sektora revīzijās, stiprinot cilvēkkapitālu</t>
  </si>
  <si>
    <t>Valsts kontrole</t>
  </si>
  <si>
    <t>28_01_P_N</t>
  </si>
  <si>
    <t>Konkurētspējīgas Augstākās tiesas darbinieku atalgojuma sistēmas uzturēšana</t>
  </si>
  <si>
    <t>28_02_P_N</t>
  </si>
  <si>
    <t>Augstākās tiesas informācijas tehnoloģiju infrastruktūras uzturēšanas pasākumu nodrošināšana</t>
  </si>
  <si>
    <t>Tiesa</t>
  </si>
  <si>
    <t>30_01_P_N</t>
  </si>
  <si>
    <t>Atlaišanas pabalstu un neizmantoto atvaļinājumu kompensāciju nodrošināšana</t>
  </si>
  <si>
    <t>30_02_P_N</t>
  </si>
  <si>
    <t>Satversmes tiesas darbinieku atlīdzības palielināšana</t>
  </si>
  <si>
    <t>30_03_P_N</t>
  </si>
  <si>
    <t>Satversmes tiesas komandējumu nodrošināšana, veidojot Eiropas konstitucionālo tiesu darba kārtību tiesiskuma jautājumos</t>
  </si>
  <si>
    <t>30_04_P_N</t>
  </si>
  <si>
    <t>Satversmes tiesas IT sistēmas drošības stiprināšanas un modernizācijas izdevumu sadārdzinājuma kompensēšana</t>
  </si>
  <si>
    <t>32_01_P_N</t>
  </si>
  <si>
    <t xml:space="preserve">Prokuratūras darbinieku atalgojuma palielināšana </t>
  </si>
  <si>
    <t>Prokuratūras iestāžu uzturēšana</t>
  </si>
  <si>
    <t>2024. gada Eiropas Parlamenta vēlēšanu papildus kampaņas jauniešiem aktivitātes un balsu skaitīšanai uzticības veicināšanai</t>
  </si>
  <si>
    <t>Eiropas Parlamenta vēlēšanas</t>
  </si>
  <si>
    <t>05.00.00</t>
  </si>
  <si>
    <t>46_01_P_N</t>
  </si>
  <si>
    <t>Sabiedrisko elektronisko plašsaziņas līdzekļu padomes kapacitātes stiprināšana</t>
  </si>
  <si>
    <t>46_02_P_N</t>
  </si>
  <si>
    <t>Sabiedrisko elektronisko plašsaziņas līdzekļu apvienošanas procesa sagatavošana un īstenošana</t>
  </si>
  <si>
    <t>46_03_P_N</t>
  </si>
  <si>
    <t>46_04_P_N</t>
  </si>
  <si>
    <t>VSIA "Latvijas Televīzija" ar sabiedriskā pasūtījuma izpildi saistīto izmaksu kāpuma kompensācija un satura atjaunošana sabiedriskā pasūtījuma ietvaros</t>
  </si>
  <si>
    <t>46_05_P_N</t>
  </si>
  <si>
    <t>VSIA "Latvijas Radio" ar sabiedriskā pasūtījuma izpildi saistīto izmaksu kāpuma kompensācija</t>
  </si>
  <si>
    <t>46_06_P_N</t>
  </si>
  <si>
    <t>VSIA "Latvijas Televīzija" kritiskās infrastruktūras stiprināšana</t>
  </si>
  <si>
    <t>46_07_P_N</t>
  </si>
  <si>
    <t>VSIA "Latvijas Radio" atalgojuma konkurētspējas nodrošināšana</t>
  </si>
  <si>
    <t>46_08_P_N</t>
  </si>
  <si>
    <t>VSIA "Latvijas Televīzija" satura prioritāro virzienu attīstībai un kvalitātes pilnveidošanai</t>
  </si>
  <si>
    <t>46_09_P_N</t>
  </si>
  <si>
    <t>46_10_P_N</t>
  </si>
  <si>
    <t>VSIA "Latvijas Televīzija" kapacitātes stiprināšana un atalgojuma izlīdzināšana līdz tirgus mediānai</t>
  </si>
  <si>
    <t>46_11_P_N</t>
  </si>
  <si>
    <t>VSIA "Latvijas Radio" tehnoloģiju un infrastruktūras atjaunošana un pamatdarbības nodrošināšana</t>
  </si>
  <si>
    <t>46_12_P_N</t>
  </si>
  <si>
    <t>VSIA" Latvijas Televīzija" tehnoloģiju un infrastruktūras atjaunošanai pamatdarbības nodrošināšanai</t>
  </si>
  <si>
    <t>2028</t>
  </si>
  <si>
    <t>19. Tieslietu ministrija (Apgabaltiesas un rajonu (pilsētu) tiesas) kopā:</t>
  </si>
  <si>
    <t>47_01_P_N</t>
  </si>
  <si>
    <t>47_02_P_N</t>
  </si>
  <si>
    <t>47_03_P_N</t>
  </si>
  <si>
    <t>47_04_P_N</t>
  </si>
  <si>
    <t>47_05_P_N</t>
  </si>
  <si>
    <t>47_06_P_N</t>
  </si>
  <si>
    <t xml:space="preserve">Aktuālie informatīvās telpas drošības pasākumi (Mākoņtehnoloģiju pakalpojums un sistēmas) </t>
  </si>
  <si>
    <t xml:space="preserve">Pētījums par Latvijas iedzīvotāju medijpratību. </t>
  </si>
  <si>
    <t>NEPLP monitoringa kapacitātes stiprināšana</t>
  </si>
  <si>
    <t>Latvijas informatīvās telpas aizsardzības un NEPLP administratīvās kapacitātes stiprināšana</t>
  </si>
  <si>
    <t>Pētījums par Latvijas iedzīvotāju prasmēm un ieradumiem lietot tehnoloģijas mediju pakalpojumu saņemšanai</t>
  </si>
  <si>
    <t>Stiprināt Latvijas informatīvo telpu</t>
  </si>
  <si>
    <t>Nozares vadība</t>
  </si>
  <si>
    <t>Galalietotājiem bez maksas izplatāmo programmu sarakstā iekļauto televīzijas programmu izplatīšana</t>
  </si>
  <si>
    <t>19_01_P_N</t>
  </si>
  <si>
    <t xml:space="preserve">Konkurētspējīga atalgojuma nodrošināšana tiesās </t>
  </si>
  <si>
    <t>03.02.00</t>
  </si>
  <si>
    <t>Apgabaltiesas un rajonu (pilsētu) tiesas</t>
  </si>
  <si>
    <t>19_02_P_N</t>
  </si>
  <si>
    <t>Tiesu darbības nodrošināšana un infrastruktūras uzturēšanas izdevumu segšana</t>
  </si>
  <si>
    <t>Kopā:</t>
  </si>
  <si>
    <t>03.01.00</t>
  </si>
  <si>
    <t>Tiesu administrēšana</t>
  </si>
  <si>
    <t>19_03_P_N</t>
  </si>
  <si>
    <t>Horizon integrācija ar Valsts vienoto datorizēto zemesgrāmatu un licenču nomas maksas sadārdzinājuma segšana</t>
  </si>
  <si>
    <t>19_04_P_N</t>
  </si>
  <si>
    <t xml:space="preserve">Tiesas sēžu zāļu stacionāro datoru nomaiņa </t>
  </si>
  <si>
    <t>19_05_P_N</t>
  </si>
  <si>
    <t>Audio ierakstu sistēmas modernizācija tiesas sēžu zālēs</t>
  </si>
  <si>
    <t>19_06_P_N</t>
  </si>
  <si>
    <t>Tiesu informatīvās sistēmas pilnveide</t>
  </si>
  <si>
    <t>19_07_P_N</t>
  </si>
  <si>
    <t>eZīmoga tehniskā risinājuma ieviešana</t>
  </si>
  <si>
    <t>19_08_P_N</t>
  </si>
  <si>
    <t>E-pierādījumu platformas (eEvidence) sistēmas ieviešana starptautiskajā civilprocesā</t>
  </si>
  <si>
    <t>19_01_P_DVI</t>
  </si>
  <si>
    <t>Datu valsts inspekcijas nodarbināto mēnešalgu palielinājums</t>
  </si>
  <si>
    <t>09.02.00</t>
  </si>
  <si>
    <t>Fizisko personu datu aizsardzība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</si>
  <si>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</si>
  <si>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</si>
  <si>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</si>
  <si>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</si>
  <si>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</si>
  <si>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</si>
  <si>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</si>
  <si>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</si>
  <si>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</si>
  <si>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</si>
  <si>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</si>
  <si>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</si>
  <si>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</si>
  <si>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</si>
  <si>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</si>
  <si>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</si>
  <si>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37.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</si>
  <si>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</si>
  <si>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</si>
  <si>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</si>
  <si>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</si>
  <si>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</si>
  <si>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</si>
  <si>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</si>
  <si>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</si>
  <si>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</si>
  <si>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</si>
  <si>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</si>
  <si>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</si>
  <si>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38.</t>
  </si>
  <si>
    <t>39.</t>
  </si>
  <si>
    <t>41.</t>
  </si>
  <si>
    <t>42.</t>
  </si>
  <si>
    <t>43.</t>
  </si>
  <si>
    <t>44.</t>
  </si>
  <si>
    <t>40.</t>
  </si>
  <si>
    <t>35_01_P_N</t>
  </si>
  <si>
    <t>45.</t>
  </si>
  <si>
    <t>35_02_P_N</t>
  </si>
  <si>
    <t>Vēlēšanu komisiju atalgojuma un ēdināšanas izdevumu kompensācijas nodrošināšana Eiropas Parlamenta vēlēšanās</t>
  </si>
  <si>
    <t>VSIA "Latvijas Radio" atbilstība kritiskās infrastruktūras prasībām</t>
  </si>
  <si>
    <t>VSIA "Latvijas Radio" satura prioritāro virzienu attīstībai un kvalitātes pilnveidošanai</t>
  </si>
  <si>
    <t>Sabiedrisko elektronisko plašsaziņas līdzekļu padomes darbības nodrošināšana</t>
  </si>
  <si>
    <t>02.00.00</t>
  </si>
  <si>
    <t>03.00.00</t>
  </si>
  <si>
    <t>Sabiedriskā pasūtījuma īstenošana Latvijas Radio</t>
  </si>
  <si>
    <t>Sabiedriskā pasūtījuma īstenošana Latvijas Televīzijā</t>
  </si>
  <si>
    <t>12. Ekonomikas ministrija (Konkurences padome)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</si>
</sst>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justify" wrapText="1"/>
    </xf>
    <xf numFmtId="0" fontId="5" fillId="4" borderId="1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" fillId="0" borderId="3" xfId="0" applyFont="1" applyBorder="1" applyAlignment="1">
      <alignment horizontal="left" wrapText="1"/>
    </xf>
    <xf numFmtId="49" fontId="1" fillId="0" borderId="5" xfId="0" quotePrefix="1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14" fontId="1" fillId="0" borderId="5" xfId="0" quotePrefix="1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49" fontId="1" fillId="0" borderId="5" xfId="0" quotePrefix="1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49" fontId="1" fillId="0" borderId="0" xfId="0" applyNumberFormat="1" applyFont="1" applyAlignment="1">
      <alignment horizontal="right"/>
    </xf>
    <xf numFmtId="3" fontId="5" fillId="3" borderId="5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left" indent="2"/>
    </xf>
    <xf numFmtId="0" fontId="5" fillId="4" borderId="1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E341D88C-A6D0-458B-AC56-DD4B4AF35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2768-1618-4D2C-8207-18350BE9CBFC}">
  <sheetPr>
    <pageSetUpPr fitToPage="1"/>
  </sheetPr>
  <dimension ref="A1:M79"/>
  <sheetViews>
    <sheetView tabSelected="1" zoomScaleNormal="100" zoomScalePageLayoutView="80" workbookViewId="0"/>
  </sheetViews>
  <sheetFormatPr defaultColWidth="9" defaultRowHeight="10.5" x14ac:dyDescent="0.25"/>
  <cols>
    <col min="1" max="1" width="5.08203125" style="1" customWidth="1"/>
    <col min="2" max="2" width="12.75" style="1" customWidth="1"/>
    <col min="3" max="3" width="46.58203125" style="2" customWidth="1"/>
    <col min="4" max="4" width="6.58203125" style="2" bestFit="1" customWidth="1"/>
    <col min="5" max="5" width="37.08203125" style="2" customWidth="1"/>
    <col min="6" max="6" width="10" style="25" customWidth="1"/>
    <col min="7" max="7" width="10.08203125" style="53" customWidth="1"/>
    <col min="8" max="8" width="10" style="54" customWidth="1"/>
    <col min="9" max="9" width="11.58203125" style="54" customWidth="1"/>
    <col min="10" max="10" width="10.9140625" style="54" customWidth="1"/>
    <col min="11" max="11" width="7.9140625" style="4" customWidth="1"/>
    <col min="12" max="12" width="9" style="4" customWidth="1"/>
    <col min="13" max="16384" width="9" style="4"/>
  </cols>
  <sheetData>
    <row r="1" spans="1:13" ht="21.5" customHeight="1" x14ac:dyDescent="0.25">
      <c r="F1" s="59" t="s">
        <v>23</v>
      </c>
      <c r="G1" s="59"/>
      <c r="H1" s="59"/>
      <c r="I1" s="59"/>
      <c r="J1" s="59"/>
      <c r="K1" s="59"/>
      <c r="L1" s="3"/>
      <c r="M1" s="3"/>
    </row>
    <row r="3" spans="1:13" ht="1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3" ht="14" x14ac:dyDescent="0.25">
      <c r="A4" s="5"/>
      <c r="B4" s="5"/>
      <c r="C4" s="5"/>
      <c r="D4" s="5"/>
      <c r="E4" s="5"/>
      <c r="F4" s="48"/>
      <c r="G4" s="48"/>
      <c r="H4" s="48"/>
      <c r="I4" s="48"/>
      <c r="J4" s="48"/>
    </row>
    <row r="5" spans="1:13" x14ac:dyDescent="0.25">
      <c r="F5" s="60" t="s">
        <v>1</v>
      </c>
      <c r="G5" s="61"/>
      <c r="H5" s="61"/>
      <c r="I5" s="61"/>
      <c r="J5" s="62"/>
      <c r="K5" s="7"/>
    </row>
    <row r="6" spans="1:13" ht="67.5" customHeight="1" x14ac:dyDescent="0.25">
      <c r="A6" s="8" t="s">
        <v>2</v>
      </c>
      <c r="B6" s="9" t="s">
        <v>3</v>
      </c>
      <c r="C6" s="8" t="s">
        <v>4</v>
      </c>
      <c r="D6" s="63" t="s">
        <v>5</v>
      </c>
      <c r="E6" s="64"/>
      <c r="F6" s="8" t="s">
        <v>6</v>
      </c>
      <c r="G6" s="8" t="s">
        <v>7</v>
      </c>
      <c r="H6" s="8" t="s">
        <v>24</v>
      </c>
      <c r="I6" s="10" t="s">
        <v>25</v>
      </c>
      <c r="J6" s="10" t="s">
        <v>26</v>
      </c>
      <c r="K6" s="9" t="s">
        <v>8</v>
      </c>
    </row>
    <row r="7" spans="1:13" ht="11.25" customHeight="1" x14ac:dyDescent="0.25">
      <c r="A7" s="65" t="s">
        <v>9</v>
      </c>
      <c r="B7" s="66"/>
      <c r="C7" s="66"/>
      <c r="D7" s="66"/>
      <c r="E7" s="67"/>
      <c r="F7" s="49">
        <f>F8+F11+F14+F19+F30+F32+F34+F37+F42+F44+F47+F60</f>
        <v>31451032</v>
      </c>
      <c r="G7" s="49">
        <f>G8+G11+G14+G19+G30+G32+G34+G37+G42+G44+G47+G60</f>
        <v>35093552</v>
      </c>
      <c r="H7" s="49">
        <f>H8+H11+H14+H19+H30+H32+H34+H37+H42+H44+H47+H60</f>
        <v>44354506</v>
      </c>
      <c r="I7" s="49">
        <f>I8+I11+I14+I19+I30+I32+I34+I37+I42+I44+I47+I60</f>
        <v>3190400</v>
      </c>
      <c r="J7" s="49">
        <f>J8+J11+J14+J19+J30+J32+J34+J37+J42+J44+J47+J60</f>
        <v>33603520</v>
      </c>
      <c r="K7" s="47"/>
    </row>
    <row r="8" spans="1:13" ht="11.25" customHeight="1" x14ac:dyDescent="0.25">
      <c r="A8" s="56" t="s">
        <v>10</v>
      </c>
      <c r="B8" s="57"/>
      <c r="C8" s="57"/>
      <c r="D8" s="57"/>
      <c r="E8" s="58"/>
      <c r="F8" s="11">
        <f>F9+F10</f>
        <v>427000</v>
      </c>
      <c r="G8" s="11">
        <f t="shared" ref="G8:I8" si="0">G9+G10</f>
        <v>500400</v>
      </c>
      <c r="H8" s="11">
        <f t="shared" si="0"/>
        <v>500400</v>
      </c>
      <c r="I8" s="11">
        <f t="shared" si="0"/>
        <v>490400</v>
      </c>
      <c r="J8" s="11"/>
      <c r="K8" s="11"/>
    </row>
    <row r="9" spans="1:13" ht="21" x14ac:dyDescent="0.25">
      <c r="A9" s="12" t="s">
        <v>31</v>
      </c>
      <c r="B9" s="13" t="s">
        <v>30</v>
      </c>
      <c r="C9" s="34" t="s">
        <v>32</v>
      </c>
      <c r="D9" s="18" t="s">
        <v>36</v>
      </c>
      <c r="E9" s="31" t="s">
        <v>35</v>
      </c>
      <c r="F9" s="36">
        <v>366000</v>
      </c>
      <c r="G9" s="36">
        <v>408400</v>
      </c>
      <c r="H9" s="36">
        <v>408400</v>
      </c>
      <c r="I9" s="36">
        <v>398400</v>
      </c>
      <c r="J9" s="36"/>
      <c r="K9" s="37">
        <v>2027</v>
      </c>
    </row>
    <row r="10" spans="1:13" ht="12" customHeight="1" x14ac:dyDescent="0.25">
      <c r="A10" s="12" t="s">
        <v>37</v>
      </c>
      <c r="B10" s="13" t="s">
        <v>33</v>
      </c>
      <c r="C10" s="34" t="s">
        <v>34</v>
      </c>
      <c r="D10" s="18" t="s">
        <v>36</v>
      </c>
      <c r="E10" s="31" t="s">
        <v>35</v>
      </c>
      <c r="F10" s="36">
        <v>61000</v>
      </c>
      <c r="G10" s="36">
        <v>92000</v>
      </c>
      <c r="H10" s="36">
        <v>92000</v>
      </c>
      <c r="I10" s="36">
        <v>92000</v>
      </c>
      <c r="J10" s="36"/>
      <c r="K10" s="38">
        <v>2027</v>
      </c>
    </row>
    <row r="11" spans="1:13" ht="12" customHeight="1" x14ac:dyDescent="0.25">
      <c r="A11" s="68" t="s">
        <v>11</v>
      </c>
      <c r="B11" s="69"/>
      <c r="C11" s="69"/>
      <c r="D11" s="69"/>
      <c r="E11" s="70"/>
      <c r="F11" s="50">
        <f>F12+F13</f>
        <v>683308</v>
      </c>
      <c r="G11" s="50">
        <f t="shared" ref="G11:J11" si="1">G12+G13</f>
        <v>890133</v>
      </c>
      <c r="H11" s="50">
        <f t="shared" si="1"/>
        <v>1102370</v>
      </c>
      <c r="I11" s="50"/>
      <c r="J11" s="50">
        <f t="shared" si="1"/>
        <v>326335</v>
      </c>
      <c r="K11" s="16"/>
    </row>
    <row r="12" spans="1:13" ht="11.25" customHeight="1" x14ac:dyDescent="0.25">
      <c r="A12" s="12" t="s">
        <v>38</v>
      </c>
      <c r="B12" s="13" t="s">
        <v>40</v>
      </c>
      <c r="C12" s="34" t="s">
        <v>41</v>
      </c>
      <c r="D12" s="18" t="s">
        <v>45</v>
      </c>
      <c r="E12" s="31" t="s">
        <v>44</v>
      </c>
      <c r="F12" s="36">
        <v>330803</v>
      </c>
      <c r="G12" s="36">
        <v>326335</v>
      </c>
      <c r="H12" s="36">
        <v>326335</v>
      </c>
      <c r="I12" s="36"/>
      <c r="J12" s="36">
        <v>326335</v>
      </c>
      <c r="K12" s="37"/>
    </row>
    <row r="13" spans="1:13" ht="10.5" customHeight="1" x14ac:dyDescent="0.25">
      <c r="A13" s="12" t="s">
        <v>39</v>
      </c>
      <c r="B13" s="13" t="s">
        <v>42</v>
      </c>
      <c r="C13" s="34" t="s">
        <v>43</v>
      </c>
      <c r="D13" s="18" t="s">
        <v>45</v>
      </c>
      <c r="E13" s="31" t="s">
        <v>44</v>
      </c>
      <c r="F13" s="36">
        <v>352505</v>
      </c>
      <c r="G13" s="36">
        <v>563798</v>
      </c>
      <c r="H13" s="36">
        <v>776035</v>
      </c>
      <c r="I13" s="36"/>
      <c r="J13" s="36"/>
      <c r="K13" s="37"/>
    </row>
    <row r="14" spans="1:13" ht="10.5" customHeight="1" x14ac:dyDescent="0.25">
      <c r="A14" s="68" t="s">
        <v>192</v>
      </c>
      <c r="B14" s="69"/>
      <c r="C14" s="69"/>
      <c r="D14" s="69"/>
      <c r="E14" s="70"/>
      <c r="F14" s="51">
        <f>F15+F16+F17+F18</f>
        <v>1022879</v>
      </c>
      <c r="G14" s="51">
        <f t="shared" ref="G14:J14" si="2">G15+G16+G17+G18</f>
        <v>1062093</v>
      </c>
      <c r="H14" s="51">
        <f t="shared" si="2"/>
        <v>941533</v>
      </c>
      <c r="I14" s="51"/>
      <c r="J14" s="51">
        <f t="shared" si="2"/>
        <v>916533</v>
      </c>
      <c r="K14" s="39"/>
    </row>
    <row r="15" spans="1:13" ht="21" x14ac:dyDescent="0.25">
      <c r="A15" s="12" t="s">
        <v>46</v>
      </c>
      <c r="B15" s="13" t="s">
        <v>50</v>
      </c>
      <c r="C15" s="34" t="s">
        <v>54</v>
      </c>
      <c r="D15" s="43" t="s">
        <v>58</v>
      </c>
      <c r="E15" s="31" t="s">
        <v>59</v>
      </c>
      <c r="F15" s="36">
        <v>500620</v>
      </c>
      <c r="G15" s="36">
        <v>580273</v>
      </c>
      <c r="H15" s="36">
        <v>460316</v>
      </c>
      <c r="I15" s="36"/>
      <c r="J15" s="36">
        <v>435316</v>
      </c>
      <c r="K15" s="37"/>
    </row>
    <row r="16" spans="1:13" ht="21" x14ac:dyDescent="0.25">
      <c r="A16" s="12" t="s">
        <v>47</v>
      </c>
      <c r="B16" s="13" t="s">
        <v>51</v>
      </c>
      <c r="C16" s="34" t="s">
        <v>55</v>
      </c>
      <c r="D16" s="43" t="s">
        <v>58</v>
      </c>
      <c r="E16" s="31" t="s">
        <v>59</v>
      </c>
      <c r="F16" s="36">
        <v>154631</v>
      </c>
      <c r="G16" s="36">
        <v>151521</v>
      </c>
      <c r="H16" s="36">
        <v>151621</v>
      </c>
      <c r="I16" s="36"/>
      <c r="J16" s="36">
        <v>151621</v>
      </c>
      <c r="K16" s="37"/>
    </row>
    <row r="17" spans="1:11" ht="21" x14ac:dyDescent="0.25">
      <c r="A17" s="12" t="s">
        <v>48</v>
      </c>
      <c r="B17" s="13" t="s">
        <v>52</v>
      </c>
      <c r="C17" s="34" t="s">
        <v>57</v>
      </c>
      <c r="D17" s="43" t="s">
        <v>58</v>
      </c>
      <c r="E17" s="31" t="s">
        <v>59</v>
      </c>
      <c r="F17" s="36">
        <v>7500</v>
      </c>
      <c r="G17" s="36">
        <v>7500</v>
      </c>
      <c r="H17" s="36">
        <v>7500</v>
      </c>
      <c r="I17" s="36"/>
      <c r="J17" s="36">
        <v>7500</v>
      </c>
      <c r="K17" s="37"/>
    </row>
    <row r="18" spans="1:11" ht="21" x14ac:dyDescent="0.25">
      <c r="A18" s="12" t="s">
        <v>49</v>
      </c>
      <c r="B18" s="13" t="s">
        <v>53</v>
      </c>
      <c r="C18" s="34" t="s">
        <v>56</v>
      </c>
      <c r="D18" s="43" t="s">
        <v>58</v>
      </c>
      <c r="E18" s="31" t="s">
        <v>59</v>
      </c>
      <c r="F18" s="36">
        <v>360128</v>
      </c>
      <c r="G18" s="36">
        <v>322799</v>
      </c>
      <c r="H18" s="36">
        <v>322096</v>
      </c>
      <c r="I18" s="36"/>
      <c r="J18" s="36">
        <v>322096</v>
      </c>
      <c r="K18" s="37"/>
    </row>
    <row r="19" spans="1:11" x14ac:dyDescent="0.25">
      <c r="A19" s="68" t="s">
        <v>105</v>
      </c>
      <c r="B19" s="69"/>
      <c r="C19" s="69"/>
      <c r="D19" s="69"/>
      <c r="E19" s="70"/>
      <c r="F19" s="50">
        <f>F20+F21+F24+F25+F26+F27+F28+F29</f>
        <v>3294881</v>
      </c>
      <c r="G19" s="50">
        <f t="shared" ref="G19:J19" si="3">G20+G21+G24+G25+G26+G27+G28+G29</f>
        <v>3832122</v>
      </c>
      <c r="H19" s="50">
        <f t="shared" si="3"/>
        <v>3398722</v>
      </c>
      <c r="I19" s="50"/>
      <c r="J19" s="50">
        <f t="shared" si="3"/>
        <v>2648722</v>
      </c>
      <c r="K19" s="16"/>
    </row>
    <row r="20" spans="1:11" x14ac:dyDescent="0.25">
      <c r="A20" s="12" t="s">
        <v>145</v>
      </c>
      <c r="B20" s="13" t="s">
        <v>120</v>
      </c>
      <c r="C20" s="34" t="s">
        <v>121</v>
      </c>
      <c r="D20" s="43" t="s">
        <v>122</v>
      </c>
      <c r="E20" s="31" t="s">
        <v>123</v>
      </c>
      <c r="F20" s="36">
        <v>1679376</v>
      </c>
      <c r="G20" s="36">
        <v>1676583</v>
      </c>
      <c r="H20" s="36">
        <v>1676583</v>
      </c>
      <c r="I20" s="36"/>
      <c r="J20" s="36">
        <v>1676583</v>
      </c>
      <c r="K20" s="37"/>
    </row>
    <row r="21" spans="1:11" x14ac:dyDescent="0.25">
      <c r="A21" s="12" t="s">
        <v>146</v>
      </c>
      <c r="B21" s="13" t="s">
        <v>124</v>
      </c>
      <c r="C21" s="34" t="s">
        <v>125</v>
      </c>
      <c r="D21" s="43"/>
      <c r="E21" s="45" t="s">
        <v>126</v>
      </c>
      <c r="F21" s="36">
        <f>F22+F23</f>
        <v>739998</v>
      </c>
      <c r="G21" s="36">
        <f t="shared" ref="G21:J21" si="4">G22+G23</f>
        <v>739998</v>
      </c>
      <c r="H21" s="36">
        <f t="shared" si="4"/>
        <v>739998</v>
      </c>
      <c r="I21" s="36"/>
      <c r="J21" s="36">
        <f t="shared" si="4"/>
        <v>739998</v>
      </c>
      <c r="K21" s="37"/>
    </row>
    <row r="22" spans="1:11" x14ac:dyDescent="0.25">
      <c r="A22" s="12"/>
      <c r="B22" s="13"/>
      <c r="C22" s="34"/>
      <c r="D22" s="43" t="s">
        <v>127</v>
      </c>
      <c r="E22" s="31" t="s">
        <v>128</v>
      </c>
      <c r="F22" s="36">
        <v>14005</v>
      </c>
      <c r="G22" s="36">
        <v>14005</v>
      </c>
      <c r="H22" s="36">
        <v>14005</v>
      </c>
      <c r="I22" s="36"/>
      <c r="J22" s="36">
        <v>14005</v>
      </c>
      <c r="K22" s="37"/>
    </row>
    <row r="23" spans="1:11" x14ac:dyDescent="0.25">
      <c r="A23" s="12"/>
      <c r="B23" s="13"/>
      <c r="C23" s="34"/>
      <c r="D23" s="46" t="s">
        <v>122</v>
      </c>
      <c r="E23" s="17" t="s">
        <v>123</v>
      </c>
      <c r="F23" s="36">
        <v>725993</v>
      </c>
      <c r="G23" s="36">
        <v>725993</v>
      </c>
      <c r="H23" s="36">
        <v>725993</v>
      </c>
      <c r="I23" s="36"/>
      <c r="J23" s="36">
        <v>725993</v>
      </c>
      <c r="K23" s="37"/>
    </row>
    <row r="24" spans="1:11" ht="21" x14ac:dyDescent="0.25">
      <c r="A24" s="12" t="s">
        <v>147</v>
      </c>
      <c r="B24" s="13" t="s">
        <v>129</v>
      </c>
      <c r="C24" s="34" t="s">
        <v>130</v>
      </c>
      <c r="D24" s="43" t="s">
        <v>127</v>
      </c>
      <c r="E24" s="31" t="s">
        <v>128</v>
      </c>
      <c r="F24" s="36">
        <v>83417</v>
      </c>
      <c r="G24" s="36">
        <v>48091</v>
      </c>
      <c r="H24" s="36">
        <v>55091</v>
      </c>
      <c r="I24" s="36"/>
      <c r="J24" s="36">
        <v>55091</v>
      </c>
      <c r="K24" s="37"/>
    </row>
    <row r="25" spans="1:11" x14ac:dyDescent="0.25">
      <c r="A25" s="12" t="s">
        <v>148</v>
      </c>
      <c r="B25" s="13" t="s">
        <v>131</v>
      </c>
      <c r="C25" s="34" t="s">
        <v>132</v>
      </c>
      <c r="D25" s="43" t="s">
        <v>122</v>
      </c>
      <c r="E25" s="31" t="s">
        <v>123</v>
      </c>
      <c r="F25" s="36">
        <v>130400</v>
      </c>
      <c r="G25" s="36">
        <v>130400</v>
      </c>
      <c r="H25" s="36"/>
      <c r="I25" s="36"/>
      <c r="J25" s="36"/>
      <c r="K25" s="37">
        <v>2025</v>
      </c>
    </row>
    <row r="26" spans="1:11" x14ac:dyDescent="0.25">
      <c r="A26" s="12" t="s">
        <v>149</v>
      </c>
      <c r="B26" s="13" t="s">
        <v>133</v>
      </c>
      <c r="C26" s="34" t="s">
        <v>134</v>
      </c>
      <c r="D26" s="43" t="s">
        <v>122</v>
      </c>
      <c r="E26" s="31" t="s">
        <v>123</v>
      </c>
      <c r="F26" s="36"/>
      <c r="G26" s="36">
        <v>800000</v>
      </c>
      <c r="H26" s="36">
        <v>800000</v>
      </c>
      <c r="I26" s="36"/>
      <c r="J26" s="36">
        <v>50000</v>
      </c>
      <c r="K26" s="37"/>
    </row>
    <row r="27" spans="1:11" x14ac:dyDescent="0.25">
      <c r="A27" s="12" t="s">
        <v>150</v>
      </c>
      <c r="B27" s="13" t="s">
        <v>135</v>
      </c>
      <c r="C27" s="34" t="s">
        <v>136</v>
      </c>
      <c r="D27" s="43" t="s">
        <v>127</v>
      </c>
      <c r="E27" s="31" t="s">
        <v>128</v>
      </c>
      <c r="F27" s="36"/>
      <c r="G27" s="36">
        <v>270250</v>
      </c>
      <c r="H27" s="36">
        <v>30250</v>
      </c>
      <c r="I27" s="36"/>
      <c r="J27" s="36">
        <v>30250</v>
      </c>
      <c r="K27" s="37"/>
    </row>
    <row r="28" spans="1:11" x14ac:dyDescent="0.25">
      <c r="A28" s="12" t="s">
        <v>151</v>
      </c>
      <c r="B28" s="13" t="s">
        <v>137</v>
      </c>
      <c r="C28" s="34" t="s">
        <v>138</v>
      </c>
      <c r="D28" s="44" t="s">
        <v>127</v>
      </c>
      <c r="E28" s="19" t="s">
        <v>128</v>
      </c>
      <c r="F28" s="36">
        <v>591690</v>
      </c>
      <c r="G28" s="36">
        <v>96800</v>
      </c>
      <c r="H28" s="36">
        <v>96800</v>
      </c>
      <c r="I28" s="36"/>
      <c r="J28" s="36">
        <v>96800</v>
      </c>
      <c r="K28" s="37"/>
    </row>
    <row r="29" spans="1:11" x14ac:dyDescent="0.25">
      <c r="A29" s="12" t="s">
        <v>152</v>
      </c>
      <c r="B29" s="13" t="s">
        <v>139</v>
      </c>
      <c r="C29" s="34" t="s">
        <v>140</v>
      </c>
      <c r="D29" s="44" t="s">
        <v>127</v>
      </c>
      <c r="E29" s="17" t="s">
        <v>128</v>
      </c>
      <c r="F29" s="36">
        <v>70000</v>
      </c>
      <c r="G29" s="36">
        <v>70000</v>
      </c>
      <c r="H29" s="36"/>
      <c r="I29" s="36"/>
      <c r="J29" s="36"/>
      <c r="K29" s="37">
        <v>2025</v>
      </c>
    </row>
    <row r="30" spans="1:11" x14ac:dyDescent="0.25">
      <c r="A30" s="68" t="s">
        <v>12</v>
      </c>
      <c r="B30" s="69"/>
      <c r="C30" s="69"/>
      <c r="D30" s="69"/>
      <c r="E30" s="70"/>
      <c r="F30" s="51">
        <f>F31</f>
        <v>57443</v>
      </c>
      <c r="G30" s="51">
        <f t="shared" ref="G30:J30" si="5">G31</f>
        <v>57443</v>
      </c>
      <c r="H30" s="51">
        <f t="shared" si="5"/>
        <v>57443</v>
      </c>
      <c r="I30" s="51"/>
      <c r="J30" s="51">
        <f t="shared" si="5"/>
        <v>57443</v>
      </c>
      <c r="K30" s="39"/>
    </row>
    <row r="31" spans="1:11" x14ac:dyDescent="0.25">
      <c r="A31" s="12" t="s">
        <v>153</v>
      </c>
      <c r="B31" s="13" t="s">
        <v>141</v>
      </c>
      <c r="C31" s="14" t="s">
        <v>142</v>
      </c>
      <c r="D31" s="32" t="s">
        <v>143</v>
      </c>
      <c r="E31" s="15" t="s">
        <v>144</v>
      </c>
      <c r="F31" s="36">
        <v>57443</v>
      </c>
      <c r="G31" s="36">
        <v>57443</v>
      </c>
      <c r="H31" s="36">
        <v>57443</v>
      </c>
      <c r="I31" s="36"/>
      <c r="J31" s="36">
        <v>57443</v>
      </c>
      <c r="K31" s="37"/>
    </row>
    <row r="32" spans="1:11" ht="15.75" customHeight="1" x14ac:dyDescent="0.25">
      <c r="A32" s="56" t="s">
        <v>13</v>
      </c>
      <c r="B32" s="57"/>
      <c r="C32" s="57"/>
      <c r="D32" s="57"/>
      <c r="E32" s="58"/>
      <c r="F32" s="51">
        <f>F33</f>
        <v>547943</v>
      </c>
      <c r="G32" s="51">
        <f t="shared" ref="G32:J32" si="6">G33</f>
        <v>445093</v>
      </c>
      <c r="H32" s="51">
        <f t="shared" si="6"/>
        <v>445093</v>
      </c>
      <c r="I32" s="51"/>
      <c r="J32" s="51">
        <f t="shared" si="6"/>
        <v>445093</v>
      </c>
      <c r="K32" s="40"/>
    </row>
    <row r="33" spans="1:11" ht="21" x14ac:dyDescent="0.25">
      <c r="A33" s="12" t="s">
        <v>154</v>
      </c>
      <c r="B33" s="33" t="s">
        <v>60</v>
      </c>
      <c r="C33" s="34" t="s">
        <v>61</v>
      </c>
      <c r="D33" s="35" t="s">
        <v>45</v>
      </c>
      <c r="E33" s="31" t="s">
        <v>62</v>
      </c>
      <c r="F33" s="36">
        <v>547943</v>
      </c>
      <c r="G33" s="36">
        <v>445093</v>
      </c>
      <c r="H33" s="36">
        <v>445093</v>
      </c>
      <c r="I33" s="36"/>
      <c r="J33" s="36">
        <v>445093</v>
      </c>
      <c r="K33" s="37"/>
    </row>
    <row r="34" spans="1:11" ht="15.75" customHeight="1" x14ac:dyDescent="0.25">
      <c r="A34" s="56" t="s">
        <v>14</v>
      </c>
      <c r="B34" s="57"/>
      <c r="C34" s="57"/>
      <c r="D34" s="57"/>
      <c r="E34" s="58"/>
      <c r="F34" s="51">
        <f>F35+F36</f>
        <v>1035237</v>
      </c>
      <c r="G34" s="51">
        <f>G35+G36</f>
        <v>1035237</v>
      </c>
      <c r="H34" s="51">
        <f t="shared" ref="H34:J34" si="7">H35+H36</f>
        <v>1035237</v>
      </c>
      <c r="I34" s="51"/>
      <c r="J34" s="51">
        <f t="shared" si="7"/>
        <v>1035237</v>
      </c>
      <c r="K34" s="39"/>
    </row>
    <row r="35" spans="1:11" x14ac:dyDescent="0.25">
      <c r="A35" s="12" t="s">
        <v>155</v>
      </c>
      <c r="B35" s="33" t="s">
        <v>63</v>
      </c>
      <c r="C35" s="34" t="s">
        <v>64</v>
      </c>
      <c r="D35" s="35" t="s">
        <v>45</v>
      </c>
      <c r="E35" s="31" t="s">
        <v>67</v>
      </c>
      <c r="F35" s="36">
        <v>913670</v>
      </c>
      <c r="G35" s="36">
        <v>913670</v>
      </c>
      <c r="H35" s="36">
        <v>913670</v>
      </c>
      <c r="I35" s="36"/>
      <c r="J35" s="36">
        <v>913670</v>
      </c>
      <c r="K35" s="22"/>
    </row>
    <row r="36" spans="1:11" ht="21" x14ac:dyDescent="0.25">
      <c r="A36" s="12" t="s">
        <v>156</v>
      </c>
      <c r="B36" s="33" t="s">
        <v>65</v>
      </c>
      <c r="C36" s="34" t="s">
        <v>66</v>
      </c>
      <c r="D36" s="35" t="s">
        <v>45</v>
      </c>
      <c r="E36" s="31" t="s">
        <v>67</v>
      </c>
      <c r="F36" s="36">
        <v>121567</v>
      </c>
      <c r="G36" s="36">
        <v>121567</v>
      </c>
      <c r="H36" s="36">
        <v>121567</v>
      </c>
      <c r="I36" s="36"/>
      <c r="J36" s="36">
        <v>121567</v>
      </c>
      <c r="K36" s="22"/>
    </row>
    <row r="37" spans="1:11" ht="15.75" customHeight="1" x14ac:dyDescent="0.25">
      <c r="A37" s="56" t="s">
        <v>15</v>
      </c>
      <c r="B37" s="57"/>
      <c r="C37" s="57"/>
      <c r="D37" s="57"/>
      <c r="E37" s="58"/>
      <c r="F37" s="51">
        <f>F38+F39+F40+F41</f>
        <v>750094</v>
      </c>
      <c r="G37" s="51">
        <f t="shared" ref="G37:J37" si="8">G38+G39+G40+G41</f>
        <v>589533</v>
      </c>
      <c r="H37" s="51">
        <f t="shared" si="8"/>
        <v>589533</v>
      </c>
      <c r="I37" s="51"/>
      <c r="J37" s="51">
        <f t="shared" si="8"/>
        <v>589533</v>
      </c>
      <c r="K37" s="39"/>
    </row>
    <row r="38" spans="1:11" x14ac:dyDescent="0.25">
      <c r="A38" s="12" t="s">
        <v>157</v>
      </c>
      <c r="B38" s="33" t="s">
        <v>68</v>
      </c>
      <c r="C38" s="34" t="s">
        <v>69</v>
      </c>
      <c r="D38" s="35" t="s">
        <v>45</v>
      </c>
      <c r="E38" s="31" t="s">
        <v>67</v>
      </c>
      <c r="F38" s="36">
        <v>141552</v>
      </c>
      <c r="G38" s="36"/>
      <c r="H38" s="36"/>
      <c r="I38" s="36"/>
      <c r="J38" s="36"/>
      <c r="K38" s="37"/>
    </row>
    <row r="39" spans="1:11" x14ac:dyDescent="0.25">
      <c r="A39" s="12" t="s">
        <v>158</v>
      </c>
      <c r="B39" s="33" t="s">
        <v>70</v>
      </c>
      <c r="C39" s="34" t="s">
        <v>71</v>
      </c>
      <c r="D39" s="35" t="s">
        <v>45</v>
      </c>
      <c r="E39" s="31" t="s">
        <v>67</v>
      </c>
      <c r="F39" s="36">
        <v>578263</v>
      </c>
      <c r="G39" s="36">
        <v>578263</v>
      </c>
      <c r="H39" s="36">
        <v>578263</v>
      </c>
      <c r="I39" s="36"/>
      <c r="J39" s="36">
        <v>578263</v>
      </c>
      <c r="K39" s="37"/>
    </row>
    <row r="40" spans="1:11" ht="21" x14ac:dyDescent="0.25">
      <c r="A40" s="12" t="s">
        <v>159</v>
      </c>
      <c r="B40" s="33" t="s">
        <v>72</v>
      </c>
      <c r="C40" s="34" t="s">
        <v>73</v>
      </c>
      <c r="D40" s="35" t="s">
        <v>45</v>
      </c>
      <c r="E40" s="31" t="s">
        <v>67</v>
      </c>
      <c r="F40" s="36">
        <v>19009</v>
      </c>
      <c r="G40" s="36"/>
      <c r="H40" s="36"/>
      <c r="I40" s="36"/>
      <c r="J40" s="36"/>
      <c r="K40" s="37"/>
    </row>
    <row r="41" spans="1:11" ht="21" x14ac:dyDescent="0.25">
      <c r="A41" s="6" t="s">
        <v>160</v>
      </c>
      <c r="B41" s="33" t="s">
        <v>74</v>
      </c>
      <c r="C41" s="34" t="s">
        <v>75</v>
      </c>
      <c r="D41" s="35" t="s">
        <v>45</v>
      </c>
      <c r="E41" s="31" t="s">
        <v>67</v>
      </c>
      <c r="F41" s="36">
        <v>11270</v>
      </c>
      <c r="G41" s="36">
        <v>11270</v>
      </c>
      <c r="H41" s="36">
        <v>11270</v>
      </c>
      <c r="I41" s="36"/>
      <c r="J41" s="36">
        <v>11270</v>
      </c>
      <c r="K41" s="37"/>
    </row>
    <row r="42" spans="1:11" x14ac:dyDescent="0.25">
      <c r="A42" s="56" t="s">
        <v>16</v>
      </c>
      <c r="B42" s="57"/>
      <c r="C42" s="57"/>
      <c r="D42" s="57"/>
      <c r="E42" s="58"/>
      <c r="F42" s="51">
        <f>F43</f>
        <v>1789516</v>
      </c>
      <c r="G42" s="51">
        <f t="shared" ref="G42:J42" si="9">G43</f>
        <v>2294670</v>
      </c>
      <c r="H42" s="51">
        <f t="shared" si="9"/>
        <v>3142611</v>
      </c>
      <c r="I42" s="51"/>
      <c r="J42" s="51">
        <f t="shared" si="9"/>
        <v>3142611</v>
      </c>
      <c r="K42" s="39"/>
    </row>
    <row r="43" spans="1:11" x14ac:dyDescent="0.25">
      <c r="A43" s="12" t="s">
        <v>162</v>
      </c>
      <c r="B43" s="33" t="s">
        <v>76</v>
      </c>
      <c r="C43" s="34" t="s">
        <v>77</v>
      </c>
      <c r="D43" s="35" t="s">
        <v>45</v>
      </c>
      <c r="E43" s="21" t="s">
        <v>78</v>
      </c>
      <c r="F43" s="36">
        <v>1789516</v>
      </c>
      <c r="G43" s="36">
        <v>2294670</v>
      </c>
      <c r="H43" s="36">
        <v>3142611</v>
      </c>
      <c r="I43" s="36"/>
      <c r="J43" s="36">
        <v>3142611</v>
      </c>
      <c r="K43" s="22"/>
    </row>
    <row r="44" spans="1:11" ht="12" customHeight="1" x14ac:dyDescent="0.25">
      <c r="A44" s="56" t="s">
        <v>17</v>
      </c>
      <c r="B44" s="57"/>
      <c r="C44" s="57"/>
      <c r="D44" s="57"/>
      <c r="E44" s="58"/>
      <c r="F44" s="51">
        <f>F45+F46</f>
        <v>1284173</v>
      </c>
      <c r="G44" s="51"/>
      <c r="H44" s="51"/>
      <c r="I44" s="51"/>
      <c r="J44" s="51"/>
      <c r="K44" s="39"/>
    </row>
    <row r="45" spans="1:11" ht="21" x14ac:dyDescent="0.25">
      <c r="A45" s="22" t="s">
        <v>163</v>
      </c>
      <c r="B45" s="55" t="s">
        <v>181</v>
      </c>
      <c r="C45" s="23" t="s">
        <v>79</v>
      </c>
      <c r="D45" s="18" t="s">
        <v>81</v>
      </c>
      <c r="E45" s="19" t="s">
        <v>80</v>
      </c>
      <c r="F45" s="52">
        <v>44050</v>
      </c>
      <c r="G45" s="52"/>
      <c r="H45" s="52"/>
      <c r="I45" s="52"/>
      <c r="J45" s="52"/>
      <c r="K45" s="18"/>
    </row>
    <row r="46" spans="1:11" ht="21" x14ac:dyDescent="0.25">
      <c r="A46" s="22" t="s">
        <v>164</v>
      </c>
      <c r="B46" s="55" t="s">
        <v>183</v>
      </c>
      <c r="C46" s="23" t="s">
        <v>184</v>
      </c>
      <c r="D46" s="18" t="s">
        <v>81</v>
      </c>
      <c r="E46" s="19" t="s">
        <v>80</v>
      </c>
      <c r="F46" s="52">
        <v>1240123</v>
      </c>
      <c r="G46" s="52"/>
      <c r="H46" s="52"/>
      <c r="I46" s="52"/>
      <c r="J46" s="52"/>
      <c r="K46" s="18"/>
    </row>
    <row r="47" spans="1:11" ht="12" customHeight="1" x14ac:dyDescent="0.25">
      <c r="A47" s="56" t="s">
        <v>18</v>
      </c>
      <c r="B47" s="57"/>
      <c r="C47" s="57"/>
      <c r="D47" s="57"/>
      <c r="E47" s="58"/>
      <c r="F47" s="50">
        <f>F48+F49+F50+F51+F52+F53+F54+F55+F56+F57+F58+F59</f>
        <v>19856271</v>
      </c>
      <c r="G47" s="50">
        <f t="shared" ref="G47:J47" si="10">G48+G49+G50+G51+G52+G53+G54+G55+G56+G57+G58+G59</f>
        <v>23686501</v>
      </c>
      <c r="H47" s="50">
        <f t="shared" si="10"/>
        <v>32441237</v>
      </c>
      <c r="I47" s="50">
        <f t="shared" si="10"/>
        <v>2700000</v>
      </c>
      <c r="J47" s="50">
        <f t="shared" si="10"/>
        <v>23741686</v>
      </c>
      <c r="K47" s="16"/>
    </row>
    <row r="48" spans="1:11" ht="10" customHeight="1" x14ac:dyDescent="0.25">
      <c r="A48" s="12" t="s">
        <v>165</v>
      </c>
      <c r="B48" s="42" t="s">
        <v>82</v>
      </c>
      <c r="C48" s="41" t="s">
        <v>83</v>
      </c>
      <c r="D48" s="43" t="s">
        <v>45</v>
      </c>
      <c r="E48" s="23" t="s">
        <v>187</v>
      </c>
      <c r="F48" s="36">
        <v>102814</v>
      </c>
      <c r="G48" s="36">
        <v>138768</v>
      </c>
      <c r="H48" s="36">
        <v>174723</v>
      </c>
      <c r="I48" s="36"/>
      <c r="J48" s="36">
        <v>174723</v>
      </c>
      <c r="K48" s="18"/>
    </row>
    <row r="49" spans="1:11" ht="20" customHeight="1" x14ac:dyDescent="0.25">
      <c r="A49" s="12" t="s">
        <v>166</v>
      </c>
      <c r="B49" s="42" t="s">
        <v>84</v>
      </c>
      <c r="C49" s="41" t="s">
        <v>85</v>
      </c>
      <c r="D49" s="43" t="s">
        <v>45</v>
      </c>
      <c r="E49" s="23" t="s">
        <v>187</v>
      </c>
      <c r="F49" s="36">
        <v>301412</v>
      </c>
      <c r="G49" s="36">
        <v>83025</v>
      </c>
      <c r="H49" s="36">
        <v>0</v>
      </c>
      <c r="I49" s="36"/>
      <c r="J49" s="36">
        <v>0</v>
      </c>
      <c r="K49" s="18"/>
    </row>
    <row r="50" spans="1:11" ht="11.5" customHeight="1" x14ac:dyDescent="0.25">
      <c r="A50" s="12" t="s">
        <v>167</v>
      </c>
      <c r="B50" s="42" t="s">
        <v>86</v>
      </c>
      <c r="C50" s="41" t="s">
        <v>185</v>
      </c>
      <c r="D50" s="43" t="s">
        <v>188</v>
      </c>
      <c r="E50" s="23" t="s">
        <v>190</v>
      </c>
      <c r="F50" s="36">
        <v>603100</v>
      </c>
      <c r="G50" s="36">
        <v>1311695</v>
      </c>
      <c r="H50" s="36">
        <v>1556253</v>
      </c>
      <c r="I50" s="36"/>
      <c r="J50" s="36">
        <v>532253</v>
      </c>
      <c r="K50" s="18"/>
    </row>
    <row r="51" spans="1:11" ht="9.5" customHeight="1" x14ac:dyDescent="0.25">
      <c r="A51" s="12" t="s">
        <v>168</v>
      </c>
      <c r="B51" s="42" t="s">
        <v>87</v>
      </c>
      <c r="C51" s="41" t="s">
        <v>88</v>
      </c>
      <c r="D51" s="43" t="s">
        <v>189</v>
      </c>
      <c r="E51" s="23" t="s">
        <v>191</v>
      </c>
      <c r="F51" s="36">
        <v>2587226</v>
      </c>
      <c r="G51" s="36">
        <v>2657081</v>
      </c>
      <c r="H51" s="36">
        <v>2726165</v>
      </c>
      <c r="I51" s="36"/>
      <c r="J51" s="36">
        <v>2726165</v>
      </c>
      <c r="K51" s="18"/>
    </row>
    <row r="52" spans="1:11" ht="21" x14ac:dyDescent="0.25">
      <c r="A52" s="12" t="s">
        <v>169</v>
      </c>
      <c r="B52" s="42" t="s">
        <v>89</v>
      </c>
      <c r="C52" s="41" t="s">
        <v>90</v>
      </c>
      <c r="D52" s="43" t="s">
        <v>188</v>
      </c>
      <c r="E52" s="23" t="s">
        <v>190</v>
      </c>
      <c r="F52" s="36">
        <v>213446</v>
      </c>
      <c r="G52" s="36">
        <v>242531</v>
      </c>
      <c r="H52" s="36">
        <v>276397</v>
      </c>
      <c r="I52" s="36"/>
      <c r="J52" s="36">
        <v>276397</v>
      </c>
      <c r="K52" s="18"/>
    </row>
    <row r="53" spans="1:11" ht="10" customHeight="1" x14ac:dyDescent="0.25">
      <c r="A53" s="12" t="s">
        <v>170</v>
      </c>
      <c r="B53" s="42" t="s">
        <v>91</v>
      </c>
      <c r="C53" s="41" t="s">
        <v>92</v>
      </c>
      <c r="D53" s="43" t="s">
        <v>189</v>
      </c>
      <c r="E53" s="23" t="s">
        <v>191</v>
      </c>
      <c r="F53" s="36">
        <v>5242180</v>
      </c>
      <c r="G53" s="36">
        <v>918736</v>
      </c>
      <c r="H53" s="36">
        <v>1362263</v>
      </c>
      <c r="I53" s="36"/>
      <c r="J53" s="36">
        <v>571078</v>
      </c>
      <c r="K53" s="18"/>
    </row>
    <row r="54" spans="1:11" ht="10" customHeight="1" x14ac:dyDescent="0.25">
      <c r="A54" s="12" t="s">
        <v>171</v>
      </c>
      <c r="B54" s="42" t="s">
        <v>93</v>
      </c>
      <c r="C54" s="41" t="s">
        <v>94</v>
      </c>
      <c r="D54" s="43" t="s">
        <v>188</v>
      </c>
      <c r="E54" s="23" t="s">
        <v>190</v>
      </c>
      <c r="F54" s="36">
        <v>1477945</v>
      </c>
      <c r="G54" s="36">
        <v>3220558</v>
      </c>
      <c r="H54" s="36">
        <v>4313542</v>
      </c>
      <c r="I54" s="36"/>
      <c r="J54" s="36">
        <v>4313542</v>
      </c>
      <c r="K54" s="18"/>
    </row>
    <row r="55" spans="1:11" ht="10" customHeight="1" x14ac:dyDescent="0.25">
      <c r="A55" s="12" t="s">
        <v>172</v>
      </c>
      <c r="B55" s="42" t="s">
        <v>95</v>
      </c>
      <c r="C55" s="41" t="s">
        <v>96</v>
      </c>
      <c r="D55" s="43" t="s">
        <v>189</v>
      </c>
      <c r="E55" s="23" t="s">
        <v>191</v>
      </c>
      <c r="F55" s="36">
        <v>2050505</v>
      </c>
      <c r="G55" s="36">
        <v>3805138</v>
      </c>
      <c r="H55" s="36">
        <v>6432164</v>
      </c>
      <c r="I55" s="36"/>
      <c r="J55" s="36">
        <v>6272164</v>
      </c>
      <c r="K55" s="18"/>
    </row>
    <row r="56" spans="1:11" ht="10" customHeight="1" x14ac:dyDescent="0.25">
      <c r="A56" s="12" t="s">
        <v>173</v>
      </c>
      <c r="B56" s="42" t="s">
        <v>97</v>
      </c>
      <c r="C56" s="41" t="s">
        <v>186</v>
      </c>
      <c r="D56" s="43" t="s">
        <v>188</v>
      </c>
      <c r="E56" s="23" t="s">
        <v>190</v>
      </c>
      <c r="F56" s="36">
        <v>1273449</v>
      </c>
      <c r="G56" s="36">
        <v>2029437</v>
      </c>
      <c r="H56" s="36">
        <v>3034983</v>
      </c>
      <c r="I56" s="36"/>
      <c r="J56" s="36">
        <v>2962723</v>
      </c>
      <c r="K56" s="18"/>
    </row>
    <row r="57" spans="1:11" ht="10" customHeight="1" x14ac:dyDescent="0.25">
      <c r="A57" s="12" t="s">
        <v>161</v>
      </c>
      <c r="B57" s="42" t="s">
        <v>98</v>
      </c>
      <c r="C57" s="41" t="s">
        <v>99</v>
      </c>
      <c r="D57" s="43" t="s">
        <v>189</v>
      </c>
      <c r="E57" s="23" t="s">
        <v>191</v>
      </c>
      <c r="F57" s="36">
        <v>3803194</v>
      </c>
      <c r="G57" s="36">
        <v>4583532</v>
      </c>
      <c r="H57" s="36">
        <v>5077441</v>
      </c>
      <c r="I57" s="36"/>
      <c r="J57" s="36">
        <v>5010641</v>
      </c>
      <c r="K57" s="18"/>
    </row>
    <row r="58" spans="1:11" ht="10" customHeight="1" x14ac:dyDescent="0.25">
      <c r="A58" s="12" t="s">
        <v>174</v>
      </c>
      <c r="B58" s="42" t="s">
        <v>100</v>
      </c>
      <c r="C58" s="41" t="s">
        <v>101</v>
      </c>
      <c r="D58" s="43" t="s">
        <v>188</v>
      </c>
      <c r="E58" s="23" t="s">
        <v>190</v>
      </c>
      <c r="F58" s="36">
        <v>1231000</v>
      </c>
      <c r="G58" s="36">
        <v>1107000</v>
      </c>
      <c r="H58" s="36">
        <v>1707000</v>
      </c>
      <c r="I58" s="36"/>
      <c r="J58" s="36">
        <v>787000</v>
      </c>
      <c r="K58" s="18"/>
    </row>
    <row r="59" spans="1:11" ht="21" x14ac:dyDescent="0.25">
      <c r="A59" s="12" t="s">
        <v>175</v>
      </c>
      <c r="B59" s="42" t="s">
        <v>102</v>
      </c>
      <c r="C59" s="41" t="s">
        <v>103</v>
      </c>
      <c r="D59" s="43" t="s">
        <v>189</v>
      </c>
      <c r="E59" s="23" t="s">
        <v>191</v>
      </c>
      <c r="F59" s="36">
        <v>970000</v>
      </c>
      <c r="G59" s="36">
        <v>3589000</v>
      </c>
      <c r="H59" s="36">
        <v>5780306</v>
      </c>
      <c r="I59" s="36">
        <v>2700000</v>
      </c>
      <c r="J59" s="36">
        <v>115000</v>
      </c>
      <c r="K59" s="22" t="s">
        <v>104</v>
      </c>
    </row>
    <row r="60" spans="1:11" ht="12.75" customHeight="1" x14ac:dyDescent="0.25">
      <c r="A60" s="56" t="s">
        <v>19</v>
      </c>
      <c r="B60" s="57"/>
      <c r="C60" s="57"/>
      <c r="D60" s="57"/>
      <c r="E60" s="58"/>
      <c r="F60" s="51">
        <f>F61+F62+F63+F64+F65+F66</f>
        <v>702287</v>
      </c>
      <c r="G60" s="51">
        <f t="shared" ref="G60:J60" si="11">G61+G62+G63+G64+G65+G66</f>
        <v>700327</v>
      </c>
      <c r="H60" s="51">
        <f t="shared" si="11"/>
        <v>700327</v>
      </c>
      <c r="I60" s="51"/>
      <c r="J60" s="51">
        <f t="shared" si="11"/>
        <v>700327</v>
      </c>
      <c r="K60" s="39"/>
    </row>
    <row r="61" spans="1:11" ht="21" x14ac:dyDescent="0.25">
      <c r="A61" s="12" t="s">
        <v>180</v>
      </c>
      <c r="B61" s="13" t="s">
        <v>106</v>
      </c>
      <c r="C61" s="34" t="s">
        <v>112</v>
      </c>
      <c r="D61" s="35" t="s">
        <v>45</v>
      </c>
      <c r="E61" s="31" t="s">
        <v>118</v>
      </c>
      <c r="F61" s="36">
        <v>45012</v>
      </c>
      <c r="G61" s="36">
        <v>45012</v>
      </c>
      <c r="H61" s="36">
        <v>45012</v>
      </c>
      <c r="I61" s="36"/>
      <c r="J61" s="36">
        <v>45012</v>
      </c>
      <c r="K61" s="22"/>
    </row>
    <row r="62" spans="1:11" x14ac:dyDescent="0.25">
      <c r="A62" s="12" t="s">
        <v>176</v>
      </c>
      <c r="B62" s="13" t="s">
        <v>107</v>
      </c>
      <c r="C62" s="34" t="s">
        <v>113</v>
      </c>
      <c r="D62" s="35" t="s">
        <v>45</v>
      </c>
      <c r="E62" s="31" t="s">
        <v>118</v>
      </c>
      <c r="F62" s="36">
        <v>53000</v>
      </c>
      <c r="G62" s="36">
        <v>53000</v>
      </c>
      <c r="H62" s="36">
        <v>53000</v>
      </c>
      <c r="I62" s="36"/>
      <c r="J62" s="36">
        <v>53000</v>
      </c>
      <c r="K62" s="22"/>
    </row>
    <row r="63" spans="1:11" x14ac:dyDescent="0.25">
      <c r="A63" s="12" t="s">
        <v>177</v>
      </c>
      <c r="B63" s="13" t="s">
        <v>108</v>
      </c>
      <c r="C63" s="34" t="s">
        <v>114</v>
      </c>
      <c r="D63" s="35" t="s">
        <v>45</v>
      </c>
      <c r="E63" s="31" t="s">
        <v>118</v>
      </c>
      <c r="F63" s="36">
        <v>73901</v>
      </c>
      <c r="G63" s="36">
        <v>71941</v>
      </c>
      <c r="H63" s="36">
        <v>71941</v>
      </c>
      <c r="I63" s="36"/>
      <c r="J63" s="36">
        <v>71941</v>
      </c>
      <c r="K63" s="37"/>
    </row>
    <row r="64" spans="1:11" ht="13.5" customHeight="1" x14ac:dyDescent="0.25">
      <c r="A64" s="12" t="s">
        <v>178</v>
      </c>
      <c r="B64" s="13" t="s">
        <v>109</v>
      </c>
      <c r="C64" s="34" t="s">
        <v>115</v>
      </c>
      <c r="D64" s="35" t="s">
        <v>45</v>
      </c>
      <c r="E64" s="31" t="s">
        <v>118</v>
      </c>
      <c r="F64" s="36">
        <v>41952</v>
      </c>
      <c r="G64" s="36">
        <v>41952</v>
      </c>
      <c r="H64" s="36">
        <v>41952</v>
      </c>
      <c r="I64" s="36"/>
      <c r="J64" s="36">
        <v>41952</v>
      </c>
      <c r="K64" s="37"/>
    </row>
    <row r="65" spans="1:11" ht="21" x14ac:dyDescent="0.25">
      <c r="A65" s="12" t="s">
        <v>179</v>
      </c>
      <c r="B65" s="13" t="s">
        <v>110</v>
      </c>
      <c r="C65" s="34" t="s">
        <v>116</v>
      </c>
      <c r="D65" s="35" t="s">
        <v>45</v>
      </c>
      <c r="E65" s="31" t="s">
        <v>118</v>
      </c>
      <c r="F65" s="36">
        <v>24200</v>
      </c>
      <c r="G65" s="36">
        <v>24200</v>
      </c>
      <c r="H65" s="36">
        <v>24200</v>
      </c>
      <c r="I65" s="36"/>
      <c r="J65" s="36">
        <v>24200</v>
      </c>
      <c r="K65" s="37"/>
    </row>
    <row r="66" spans="1:11" ht="21" x14ac:dyDescent="0.25">
      <c r="A66" s="12" t="s">
        <v>182</v>
      </c>
      <c r="B66" s="20" t="s">
        <v>111</v>
      </c>
      <c r="C66" s="41" t="s">
        <v>117</v>
      </c>
      <c r="D66" s="35" t="s">
        <v>81</v>
      </c>
      <c r="E66" s="21" t="s">
        <v>119</v>
      </c>
      <c r="F66" s="36">
        <v>464222</v>
      </c>
      <c r="G66" s="36">
        <v>464222</v>
      </c>
      <c r="H66" s="36">
        <v>464222</v>
      </c>
      <c r="I66" s="36"/>
      <c r="J66" s="36">
        <v>464222</v>
      </c>
      <c r="K66" s="37"/>
    </row>
    <row r="67" spans="1:11" ht="11.5" x14ac:dyDescent="0.25">
      <c r="A67" s="24"/>
      <c r="B67" s="72"/>
      <c r="C67" s="72"/>
    </row>
    <row r="68" spans="1:11" ht="11.5" x14ac:dyDescent="0.25">
      <c r="A68" s="24"/>
      <c r="B68" s="73"/>
      <c r="C68" s="73"/>
    </row>
    <row r="69" spans="1:11" ht="11.5" x14ac:dyDescent="0.25">
      <c r="A69" s="24"/>
      <c r="B69" s="27"/>
      <c r="C69" s="27" t="s">
        <v>20</v>
      </c>
      <c r="E69" s="30" t="s">
        <v>27</v>
      </c>
    </row>
    <row r="71" spans="1:11" hidden="1" x14ac:dyDescent="0.25"/>
    <row r="72" spans="1:11" hidden="1" x14ac:dyDescent="0.25">
      <c r="C72" s="28" t="s">
        <v>20</v>
      </c>
      <c r="D72" s="25"/>
      <c r="E72" s="4" t="s">
        <v>21</v>
      </c>
    </row>
    <row r="73" spans="1:11" hidden="1" x14ac:dyDescent="0.25">
      <c r="D73" s="25"/>
      <c r="E73" s="26"/>
    </row>
    <row r="74" spans="1:11" ht="11.25" hidden="1" customHeight="1" x14ac:dyDescent="0.25">
      <c r="A74" s="74" t="s">
        <v>22</v>
      </c>
      <c r="B74" s="74"/>
      <c r="D74" s="25"/>
      <c r="E74" s="26"/>
    </row>
    <row r="75" spans="1:11" hidden="1" x14ac:dyDescent="0.25">
      <c r="A75" s="74"/>
      <c r="B75" s="74"/>
      <c r="D75" s="25"/>
      <c r="E75" s="26"/>
    </row>
    <row r="76" spans="1:11" ht="11.25" customHeight="1" x14ac:dyDescent="0.25">
      <c r="D76" s="25"/>
      <c r="E76" s="26"/>
    </row>
    <row r="77" spans="1:11" x14ac:dyDescent="0.25">
      <c r="A77" s="29" t="s">
        <v>28</v>
      </c>
      <c r="B77" s="29"/>
      <c r="C77" s="29"/>
      <c r="D77" s="25"/>
      <c r="E77" s="26"/>
    </row>
    <row r="78" spans="1:11" ht="11.25" customHeight="1" x14ac:dyDescent="0.25">
      <c r="A78" s="29" t="s">
        <v>29</v>
      </c>
      <c r="B78" s="29"/>
      <c r="C78" s="29"/>
      <c r="D78" s="25"/>
      <c r="E78" s="26"/>
    </row>
    <row r="79" spans="1:11" ht="11.25" customHeight="1" x14ac:dyDescent="0.25"/>
  </sheetData>
  <mergeCells count="20">
    <mergeCell ref="B67:C67"/>
    <mergeCell ref="B68:C68"/>
    <mergeCell ref="A74:B75"/>
    <mergeCell ref="A34:E34"/>
    <mergeCell ref="A37:E37"/>
    <mergeCell ref="A42:E42"/>
    <mergeCell ref="A44:E44"/>
    <mergeCell ref="A47:E47"/>
    <mergeCell ref="A60:E60"/>
    <mergeCell ref="A32:E32"/>
    <mergeCell ref="F1:K1"/>
    <mergeCell ref="F5:J5"/>
    <mergeCell ref="D6:E6"/>
    <mergeCell ref="A7:E7"/>
    <mergeCell ref="A8:E8"/>
    <mergeCell ref="A11:E11"/>
    <mergeCell ref="A14:E14"/>
    <mergeCell ref="A19:E19"/>
    <mergeCell ref="A30:E30"/>
    <mergeCell ref="A3:K3"/>
  </mergeCells>
  <phoneticPr fontId="9" type="noConversion"/>
  <dataValidations count="1">
    <dataValidation errorStyle="information" allowBlank="1" showInputMessage="1" showErrorMessage="1" sqref="C9:C12" xr:uid="{30B94C1E-9F8E-45DC-A2B5-E6B7D712A8B0}"/>
  </dataValidations>
  <hyperlinks>
    <hyperlink ref="A78" r:id="rId1" display="diana.mirovscikova@fm.gov.lv" xr:uid="{D7592598-3173-4590-88AB-13944AC60E46}"/>
  </hyperlinks>
  <pageMargins left="0.31496062992125984" right="0.31496062992125984" top="0.35433070866141736" bottom="0.55118110236220474" header="0.31496062992125984" footer="0.31496062992125984"/>
  <pageSetup paperSize="9" scale="78" fitToHeight="0" orientation="landscape" r:id="rId2"/>
  <headerFooter>
    <oddFooter>&amp;F</oddFooter>
  </headerFooter>
  <ignoredErrors>
    <ignoredError sqref="D15:D18 D22:D24 D20 D25:E25 D26:E26 D27:E27 D28:E28 D29:E29 D31" twoDigitTextYear="1"/>
    <ignoredError sqref="K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pielikums informatīvajam ziņojumam "Par ministriju un citu centrālo valsts iestāžu  prioritārajiem pasākumiem 2024., 2025. un 2026.gadam"</dc:title>
  <dc:subject>Neatkarīgo institūciju iesniegtie pieprasījumi prioritārajiem pasākumiem</dc:subject>
  <dc:creator>Sandra Vītola</dc:creator>
  <dc:description>Sandra.Vitola@fm.gov.lv_x000d_
25732964</dc:description>
  <cp:lastModifiedBy>Sandra Vītola</cp:lastModifiedBy>
  <cp:lastPrinted>2023-07-13T06:19:57Z</cp:lastPrinted>
  <dcterms:created xsi:type="dcterms:W3CDTF">2023-07-03T06:50:05Z</dcterms:created>
  <dcterms:modified xsi:type="dcterms:W3CDTF">2023-08-09T08:07:23Z</dcterms:modified>
</cp:coreProperties>
</file>