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8_Augusts_2023\Mājas lapai\"/>
    </mc:Choice>
  </mc:AlternateContent>
  <xr:revisionPtr revIDLastSave="0" documentId="13_ncr:1_{46E5355D-D6F9-452D-A1D3-A8262B5FBF45}" xr6:coauthVersionLast="47" xr6:coauthVersionMax="47" xr10:uidLastSave="{00000000-0000-0000-0000-000000000000}"/>
  <bookViews>
    <workbookView xWindow="25080" yWindow="-570" windowWidth="29040" windowHeight="15840" xr2:uid="{DF8C904D-6862-4273-8D20-CD6875099D1A}"/>
  </bookViews>
  <sheets>
    <sheet name="Sheet1" sheetId="1" r:id="rId1"/>
  </sheets>
  <definedNames>
    <definedName name="_xlnm.Print_Area" localSheetId="0">Sheet1!$A$1:$T$49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9" i="1" l="1"/>
  <c r="T48" i="1"/>
  <c r="P48" i="1"/>
  <c r="N48" i="1"/>
  <c r="L48" i="1"/>
  <c r="J48" i="1"/>
  <c r="H48" i="1"/>
  <c r="F48" i="1"/>
  <c r="D48" i="1"/>
  <c r="T47" i="1"/>
  <c r="P47" i="1"/>
  <c r="N47" i="1"/>
  <c r="L47" i="1"/>
  <c r="J47" i="1"/>
  <c r="H47" i="1"/>
  <c r="F47" i="1"/>
  <c r="D47" i="1"/>
  <c r="T46" i="1"/>
  <c r="P46" i="1"/>
  <c r="N46" i="1"/>
  <c r="L46" i="1"/>
  <c r="J46" i="1"/>
  <c r="H46" i="1"/>
  <c r="F46" i="1"/>
  <c r="D46" i="1"/>
  <c r="T45" i="1"/>
  <c r="P45" i="1"/>
  <c r="N45" i="1"/>
  <c r="L45" i="1"/>
  <c r="J45" i="1"/>
  <c r="H45" i="1"/>
  <c r="F45" i="1"/>
  <c r="D45" i="1"/>
  <c r="T44" i="1"/>
  <c r="P44" i="1"/>
  <c r="N44" i="1"/>
  <c r="L44" i="1"/>
  <c r="J44" i="1"/>
  <c r="H44" i="1"/>
  <c r="F44" i="1"/>
  <c r="D44" i="1"/>
  <c r="T43" i="1"/>
  <c r="P43" i="1"/>
  <c r="N43" i="1"/>
  <c r="L43" i="1"/>
  <c r="J43" i="1"/>
  <c r="H43" i="1"/>
  <c r="F43" i="1"/>
  <c r="D43" i="1"/>
  <c r="T42" i="1"/>
  <c r="P42" i="1"/>
  <c r="N42" i="1"/>
  <c r="L42" i="1"/>
  <c r="J42" i="1"/>
  <c r="H42" i="1"/>
  <c r="F42" i="1"/>
  <c r="D42" i="1"/>
  <c r="T41" i="1"/>
  <c r="P41" i="1"/>
  <c r="N41" i="1"/>
  <c r="L41" i="1"/>
  <c r="J41" i="1"/>
  <c r="H41" i="1"/>
  <c r="F41" i="1"/>
  <c r="D41" i="1"/>
  <c r="T40" i="1"/>
  <c r="P40" i="1"/>
  <c r="N40" i="1"/>
  <c r="L40" i="1"/>
  <c r="J40" i="1"/>
  <c r="H40" i="1"/>
  <c r="F40" i="1"/>
  <c r="D40" i="1"/>
  <c r="T39" i="1"/>
  <c r="P39" i="1"/>
  <c r="N39" i="1"/>
  <c r="L39" i="1"/>
  <c r="J39" i="1"/>
  <c r="H39" i="1"/>
  <c r="F39" i="1"/>
  <c r="D39" i="1"/>
  <c r="T38" i="1"/>
  <c r="P38" i="1"/>
  <c r="N38" i="1"/>
  <c r="L38" i="1"/>
  <c r="J38" i="1"/>
  <c r="H38" i="1"/>
  <c r="F38" i="1"/>
  <c r="D38" i="1"/>
  <c r="T37" i="1"/>
  <c r="P37" i="1"/>
  <c r="N37" i="1"/>
  <c r="L37" i="1"/>
  <c r="J37" i="1"/>
  <c r="H37" i="1"/>
  <c r="F37" i="1"/>
  <c r="D37" i="1"/>
  <c r="T36" i="1"/>
  <c r="P36" i="1"/>
  <c r="N36" i="1"/>
  <c r="L36" i="1"/>
  <c r="J36" i="1"/>
  <c r="H36" i="1"/>
  <c r="F36" i="1"/>
  <c r="D36" i="1"/>
  <c r="T35" i="1"/>
  <c r="P35" i="1"/>
  <c r="N35" i="1"/>
  <c r="L35" i="1"/>
  <c r="J35" i="1"/>
  <c r="H35" i="1"/>
  <c r="F35" i="1"/>
  <c r="D35" i="1"/>
  <c r="T34" i="1"/>
  <c r="P34" i="1"/>
  <c r="N34" i="1"/>
  <c r="L34" i="1"/>
  <c r="J34" i="1"/>
  <c r="H34" i="1"/>
  <c r="F34" i="1"/>
  <c r="D34" i="1"/>
  <c r="T33" i="1"/>
  <c r="P33" i="1"/>
  <c r="N33" i="1"/>
  <c r="L33" i="1"/>
  <c r="J33" i="1"/>
  <c r="H33" i="1"/>
  <c r="F33" i="1"/>
  <c r="D33" i="1"/>
  <c r="T32" i="1"/>
  <c r="P32" i="1"/>
  <c r="N32" i="1"/>
  <c r="L32" i="1"/>
  <c r="J32" i="1"/>
  <c r="H32" i="1"/>
  <c r="F32" i="1"/>
  <c r="D32" i="1"/>
  <c r="T31" i="1"/>
  <c r="P31" i="1"/>
  <c r="N31" i="1"/>
  <c r="L31" i="1"/>
  <c r="J31" i="1"/>
  <c r="H31" i="1"/>
  <c r="F31" i="1"/>
  <c r="D31" i="1"/>
  <c r="T30" i="1"/>
  <c r="P30" i="1"/>
  <c r="N30" i="1"/>
  <c r="L30" i="1"/>
  <c r="J30" i="1"/>
  <c r="H30" i="1"/>
  <c r="F30" i="1"/>
  <c r="D30" i="1"/>
  <c r="T29" i="1"/>
  <c r="P29" i="1"/>
  <c r="N29" i="1"/>
  <c r="L29" i="1"/>
  <c r="J29" i="1"/>
  <c r="H29" i="1"/>
  <c r="F29" i="1"/>
  <c r="D29" i="1"/>
  <c r="T28" i="1"/>
  <c r="P28" i="1"/>
  <c r="N28" i="1"/>
  <c r="L28" i="1"/>
  <c r="J28" i="1"/>
  <c r="H28" i="1"/>
  <c r="F28" i="1"/>
  <c r="D28" i="1"/>
  <c r="T27" i="1"/>
  <c r="P27" i="1"/>
  <c r="N27" i="1"/>
  <c r="L27" i="1"/>
  <c r="J27" i="1"/>
  <c r="H27" i="1"/>
  <c r="F27" i="1"/>
  <c r="D27" i="1"/>
  <c r="T26" i="1"/>
  <c r="P26" i="1"/>
  <c r="N26" i="1"/>
  <c r="L26" i="1"/>
  <c r="J26" i="1"/>
  <c r="H26" i="1"/>
  <c r="F26" i="1"/>
  <c r="D26" i="1"/>
  <c r="T25" i="1"/>
  <c r="P25" i="1"/>
  <c r="N25" i="1"/>
  <c r="L25" i="1"/>
  <c r="J25" i="1"/>
  <c r="H25" i="1"/>
  <c r="F25" i="1"/>
  <c r="D25" i="1"/>
  <c r="T24" i="1"/>
  <c r="P24" i="1"/>
  <c r="N24" i="1"/>
  <c r="L24" i="1"/>
  <c r="J24" i="1"/>
  <c r="H24" i="1"/>
  <c r="F24" i="1"/>
  <c r="D24" i="1"/>
  <c r="T23" i="1"/>
  <c r="P23" i="1"/>
  <c r="N23" i="1"/>
  <c r="L23" i="1"/>
  <c r="J23" i="1"/>
  <c r="H23" i="1"/>
  <c r="F23" i="1"/>
  <c r="D23" i="1"/>
  <c r="T22" i="1"/>
  <c r="P22" i="1"/>
  <c r="N22" i="1"/>
  <c r="L22" i="1"/>
  <c r="J22" i="1"/>
  <c r="H22" i="1"/>
  <c r="F22" i="1"/>
  <c r="D22" i="1"/>
  <c r="T21" i="1"/>
  <c r="P21" i="1"/>
  <c r="N21" i="1"/>
  <c r="L21" i="1"/>
  <c r="J21" i="1"/>
  <c r="H21" i="1"/>
  <c r="F21" i="1"/>
  <c r="D21" i="1"/>
  <c r="T20" i="1"/>
  <c r="P20" i="1"/>
  <c r="N20" i="1"/>
  <c r="L20" i="1"/>
  <c r="J20" i="1"/>
  <c r="H20" i="1"/>
  <c r="F20" i="1"/>
  <c r="D20" i="1"/>
  <c r="T19" i="1"/>
  <c r="P19" i="1"/>
  <c r="N19" i="1"/>
  <c r="L19" i="1"/>
  <c r="J19" i="1"/>
  <c r="H19" i="1"/>
  <c r="F19" i="1"/>
  <c r="D19" i="1"/>
  <c r="T18" i="1"/>
  <c r="P18" i="1"/>
  <c r="N18" i="1"/>
  <c r="L18" i="1"/>
  <c r="J18" i="1"/>
  <c r="H18" i="1"/>
  <c r="F18" i="1"/>
  <c r="D18" i="1"/>
  <c r="T17" i="1"/>
  <c r="P17" i="1"/>
  <c r="N17" i="1"/>
  <c r="L17" i="1"/>
  <c r="J17" i="1"/>
  <c r="H17" i="1"/>
  <c r="F17" i="1"/>
  <c r="D17" i="1"/>
  <c r="T16" i="1"/>
  <c r="P16" i="1"/>
  <c r="N16" i="1"/>
  <c r="L16" i="1"/>
  <c r="J16" i="1"/>
  <c r="H16" i="1"/>
  <c r="F16" i="1"/>
  <c r="D16" i="1"/>
  <c r="T15" i="1"/>
  <c r="P15" i="1"/>
  <c r="N15" i="1"/>
  <c r="L15" i="1"/>
  <c r="J15" i="1"/>
  <c r="H15" i="1"/>
  <c r="F15" i="1"/>
  <c r="D15" i="1"/>
  <c r="T14" i="1"/>
  <c r="P14" i="1"/>
  <c r="N14" i="1"/>
  <c r="L14" i="1"/>
  <c r="J14" i="1"/>
  <c r="H14" i="1"/>
  <c r="F14" i="1"/>
  <c r="D14" i="1"/>
  <c r="T13" i="1"/>
  <c r="P13" i="1"/>
  <c r="N13" i="1"/>
  <c r="L13" i="1"/>
  <c r="J13" i="1"/>
  <c r="H13" i="1"/>
  <c r="F13" i="1"/>
  <c r="D13" i="1"/>
  <c r="T12" i="1"/>
  <c r="P12" i="1"/>
  <c r="N12" i="1"/>
  <c r="L12" i="1"/>
  <c r="J12" i="1"/>
  <c r="H12" i="1"/>
  <c r="F12" i="1"/>
  <c r="D12" i="1"/>
  <c r="T11" i="1"/>
  <c r="P11" i="1"/>
  <c r="N11" i="1"/>
  <c r="L11" i="1"/>
  <c r="J11" i="1"/>
  <c r="H11" i="1"/>
  <c r="F11" i="1"/>
  <c r="D11" i="1"/>
  <c r="T10" i="1"/>
  <c r="P10" i="1"/>
  <c r="N10" i="1"/>
  <c r="L10" i="1"/>
  <c r="J10" i="1"/>
  <c r="H10" i="1"/>
  <c r="F10" i="1"/>
  <c r="D10" i="1"/>
  <c r="T9" i="1"/>
  <c r="P9" i="1"/>
  <c r="N9" i="1"/>
  <c r="L9" i="1"/>
  <c r="J9" i="1"/>
  <c r="H9" i="1"/>
  <c r="F9" i="1"/>
  <c r="D9" i="1"/>
  <c r="T8" i="1"/>
  <c r="P8" i="1"/>
  <c r="N8" i="1"/>
  <c r="L8" i="1"/>
  <c r="J8" i="1"/>
  <c r="H8" i="1"/>
  <c r="F8" i="1"/>
  <c r="D8" i="1"/>
  <c r="T7" i="1"/>
  <c r="P7" i="1"/>
  <c r="N7" i="1"/>
  <c r="L7" i="1"/>
  <c r="J7" i="1"/>
  <c r="H7" i="1"/>
  <c r="F7" i="1"/>
  <c r="D7" i="1"/>
  <c r="T6" i="1"/>
  <c r="P6" i="1"/>
  <c r="N6" i="1"/>
  <c r="L6" i="1"/>
  <c r="J6" i="1"/>
  <c r="H6" i="1"/>
  <c r="F6" i="1"/>
  <c r="D6" i="1"/>
  <c r="Q5" i="1"/>
  <c r="R5" i="1" s="1"/>
  <c r="O5" i="1"/>
  <c r="P5" i="1" s="1"/>
  <c r="M5" i="1"/>
  <c r="N5" i="1" s="1"/>
  <c r="K5" i="1"/>
  <c r="L5" i="1" s="1"/>
  <c r="I5" i="1"/>
  <c r="J5" i="1" s="1"/>
  <c r="G5" i="1"/>
  <c r="H5" i="1" s="1"/>
  <c r="E5" i="1"/>
  <c r="F5" i="1" s="1"/>
  <c r="C5" i="1"/>
  <c r="D5" i="1" s="1"/>
  <c r="B5" i="1"/>
</calcChain>
</file>

<file path=xl/sharedStrings.xml><?xml version="1.0" encoding="utf-8"?>
<sst xmlns="http://schemas.openxmlformats.org/spreadsheetml/2006/main" count="79" uniqueCount="68">
  <si>
    <t>Pašvaldību saistības (aizņēmumi, galvojumi, ilgtermiņa saistības) uz 31.08.2023., EUR</t>
  </si>
  <si>
    <t xml:space="preserve">Pašvaldība </t>
  </si>
  <si>
    <t>Plānotie pamatbudžeta ieņēmumi bez mērķdotācijām un iemaksām PFIF (uz 31.08.2023.)</t>
  </si>
  <si>
    <t xml:space="preserve">Saistības 2023.gadā </t>
  </si>
  <si>
    <t xml:space="preserve">Saistības 2024.gadā </t>
  </si>
  <si>
    <t xml:space="preserve">Saistības 2025.gadā </t>
  </si>
  <si>
    <t xml:space="preserve">Saistības 2026.gadā </t>
  </si>
  <si>
    <t xml:space="preserve">Saistības 2027.gadā </t>
  </si>
  <si>
    <t xml:space="preserve">Saistības 2028.gadā </t>
  </si>
  <si>
    <t xml:space="preserve">Saistības 2029.gadā </t>
  </si>
  <si>
    <t xml:space="preserve">Saistības turpmākajos gados </t>
  </si>
  <si>
    <t xml:space="preserve">Saistības kopā </t>
  </si>
  <si>
    <t>Saistību apmērs, EUR</t>
  </si>
  <si>
    <t>Saistību apmērs, %</t>
  </si>
  <si>
    <t xml:space="preserve">Saistību apmērs, EUR </t>
  </si>
  <si>
    <t>4=3/2</t>
  </si>
  <si>
    <t>6=5/2</t>
  </si>
  <si>
    <t>8=7/2</t>
  </si>
  <si>
    <t>10=9/2</t>
  </si>
  <si>
    <t>12=11/2</t>
  </si>
  <si>
    <t>14=13/2</t>
  </si>
  <si>
    <t>16=15/2</t>
  </si>
  <si>
    <t>Pilsētas un novadi kopā</t>
  </si>
  <si>
    <t>Rīga</t>
  </si>
  <si>
    <t>Daugavpils</t>
  </si>
  <si>
    <t>Jelgava</t>
  </si>
  <si>
    <t>Jūrmala</t>
  </si>
  <si>
    <t>Liepāja</t>
  </si>
  <si>
    <t xml:space="preserve"> </t>
  </si>
  <si>
    <t>Rēzekne*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</si>
  <si>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</si>
  <si>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</si>
  <si>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</si>
  <si>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</si>
  <si>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</si>
  <si>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</si>
  <si>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</si>
  <si>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</si>
  <si>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</si>
  <si>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</si>
  <si>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</si>
  <si>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</si>
  <si>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</si>
  <si>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</si>
  <si>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</si>
  <si>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</si>
  <si>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</si>
  <si>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</si>
  <si>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</si>
  <si>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</si>
  <si>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</si>
  <si>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</si>
  <si>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</si>
  <si>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</si>
  <si>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</si>
  <si>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</si>
  <si>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</si>
  <si>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</si>
  <si>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</si>
  <si>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</si>
  <si>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</si>
  <si>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</si>
  <si>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</si>
  <si>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</si>
  <si>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</si>
  <si>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</si>
  <si>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</si>
  <si>
    <t xml:space="preserve">* pašvaldībai ir kavēti maksājumi pret kreditoriem 1,7 milj. EUR apmērā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</si>
</sst>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Times New Roman"/>
      <family val="2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i/>
      <sz val="10"/>
      <color rgb="FF000000"/>
      <name val="Verdana"/>
      <family val="2"/>
      <charset val="186"/>
    </font>
    <font>
      <i/>
      <sz val="12"/>
      <name val="Times New Roman"/>
      <family val="1"/>
      <charset val="186"/>
    </font>
    <font>
      <sz val="1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3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3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1" xfId="2" applyNumberFormat="1" applyFont="1" applyBorder="1" applyAlignment="1">
      <alignment horizontal="right" vertical="center"/>
    </xf>
    <xf numFmtId="3" fontId="1" fillId="0" borderId="0" xfId="0" applyNumberFormat="1" applyFont="1"/>
    <xf numFmtId="0" fontId="2" fillId="0" borderId="1" xfId="0" applyFont="1" applyBorder="1" applyAlignment="1">
      <alignment horizontal="left" vertical="center"/>
    </xf>
    <xf numFmtId="3" fontId="2" fillId="0" borderId="2" xfId="3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0" borderId="1" xfId="2" applyNumberFormat="1" applyFont="1" applyBorder="1" applyAlignment="1">
      <alignment horizontal="right" vertical="center"/>
    </xf>
    <xf numFmtId="3" fontId="2" fillId="0" borderId="0" xfId="0" applyNumberFormat="1" applyFont="1"/>
    <xf numFmtId="0" fontId="5" fillId="0" borderId="0" xfId="0" applyFont="1" applyAlignment="1">
      <alignment horizontal="left" vertical="center" readingOrder="1"/>
    </xf>
    <xf numFmtId="3" fontId="6" fillId="0" borderId="0" xfId="0" applyNumberFormat="1" applyFont="1"/>
    <xf numFmtId="0" fontId="6" fillId="0" borderId="0" xfId="0" applyFont="1"/>
    <xf numFmtId="0" fontId="7" fillId="0" borderId="0" xfId="4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5">
    <cellStyle name="Normal" xfId="0" builtinId="0"/>
    <cellStyle name="Normal 10" xfId="3" xr:uid="{D5FFCA7C-D45F-48B8-98B4-91C014BB3C41}"/>
    <cellStyle name="Normal 11 2" xfId="2" xr:uid="{1D9F9D10-F348-48AF-9904-0D0539267B59}"/>
    <cellStyle name="Normal 2" xfId="1" xr:uid="{A7F3C77C-672B-4B4C-89D2-84D594B9955B}"/>
    <cellStyle name="Normal 3" xfId="4" xr:uid="{51069BD4-6EC7-4D29-B40F-08024315FC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883F3-9631-4EE9-AA49-5E9F5CD969E9}">
  <dimension ref="A1:U128"/>
  <sheetViews>
    <sheetView tabSelected="1" zoomScaleNormal="100" workbookViewId="0">
      <selection activeCell="C11" sqref="C11"/>
    </sheetView>
  </sheetViews>
  <sheetFormatPr defaultColWidth="9" defaultRowHeight="15.75" x14ac:dyDescent="0.25"/>
  <cols>
    <col min="1" max="1" width="21.5" style="28" customWidth="1"/>
    <col min="2" max="2" width="14.25" style="1" customWidth="1"/>
    <col min="3" max="3" width="13.125" style="1" customWidth="1"/>
    <col min="4" max="4" width="10.125" style="29" customWidth="1"/>
    <col min="5" max="5" width="13.125" style="1" customWidth="1"/>
    <col min="6" max="6" width="9" style="28"/>
    <col min="7" max="7" width="13.5" style="1" customWidth="1"/>
    <col min="8" max="8" width="9" style="28"/>
    <col min="9" max="9" width="13" style="1" customWidth="1"/>
    <col min="10" max="10" width="9.625" style="28" customWidth="1"/>
    <col min="11" max="11" width="14.75" style="28" customWidth="1"/>
    <col min="12" max="12" width="9.625" style="28" customWidth="1"/>
    <col min="13" max="13" width="13.875" style="28" customWidth="1"/>
    <col min="14" max="14" width="9.625" style="28" customWidth="1"/>
    <col min="15" max="15" width="15.375" style="28" customWidth="1"/>
    <col min="16" max="16" width="9.625" style="28" customWidth="1"/>
    <col min="17" max="17" width="14.125" style="1" customWidth="1"/>
    <col min="18" max="18" width="14.25" style="1" customWidth="1"/>
    <col min="19" max="19" width="11.5" style="1" hidden="1" customWidth="1"/>
    <col min="20" max="20" width="0" style="1" hidden="1" customWidth="1"/>
    <col min="21" max="16384" width="9" style="1"/>
  </cols>
  <sheetData>
    <row r="1" spans="1: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21" ht="20.25" customHeight="1" x14ac:dyDescent="0.25">
      <c r="A2" s="32" t="s">
        <v>1</v>
      </c>
      <c r="B2" s="30" t="s">
        <v>2</v>
      </c>
      <c r="C2" s="30" t="s">
        <v>3</v>
      </c>
      <c r="D2" s="30"/>
      <c r="E2" s="30" t="s">
        <v>4</v>
      </c>
      <c r="F2" s="30"/>
      <c r="G2" s="30" t="s">
        <v>5</v>
      </c>
      <c r="H2" s="30"/>
      <c r="I2" s="30" t="s">
        <v>6</v>
      </c>
      <c r="J2" s="30"/>
      <c r="K2" s="30" t="s">
        <v>7</v>
      </c>
      <c r="L2" s="30"/>
      <c r="M2" s="30" t="s">
        <v>8</v>
      </c>
      <c r="N2" s="30"/>
      <c r="O2" s="30" t="s">
        <v>9</v>
      </c>
      <c r="P2" s="30"/>
      <c r="Q2" s="30" t="s">
        <v>10</v>
      </c>
      <c r="R2" s="30" t="s">
        <v>11</v>
      </c>
    </row>
    <row r="3" spans="1:21" ht="94.5" customHeight="1" x14ac:dyDescent="0.25">
      <c r="A3" s="32"/>
      <c r="B3" s="30"/>
      <c r="C3" s="2" t="s">
        <v>12</v>
      </c>
      <c r="D3" s="2" t="s">
        <v>13</v>
      </c>
      <c r="E3" s="2" t="s">
        <v>12</v>
      </c>
      <c r="F3" s="2" t="s">
        <v>13</v>
      </c>
      <c r="G3" s="2" t="s">
        <v>12</v>
      </c>
      <c r="H3" s="2" t="s">
        <v>13</v>
      </c>
      <c r="I3" s="2" t="s">
        <v>14</v>
      </c>
      <c r="J3" s="2" t="s">
        <v>13</v>
      </c>
      <c r="K3" s="2" t="s">
        <v>14</v>
      </c>
      <c r="L3" s="2" t="s">
        <v>13</v>
      </c>
      <c r="M3" s="2" t="s">
        <v>14</v>
      </c>
      <c r="N3" s="2" t="s">
        <v>13</v>
      </c>
      <c r="O3" s="2" t="s">
        <v>14</v>
      </c>
      <c r="P3" s="2" t="s">
        <v>13</v>
      </c>
      <c r="Q3" s="30"/>
      <c r="R3" s="30"/>
    </row>
    <row r="4" spans="1:21" s="7" customFormat="1" x14ac:dyDescent="0.25">
      <c r="A4" s="3">
        <v>1</v>
      </c>
      <c r="B4" s="4">
        <v>2</v>
      </c>
      <c r="C4" s="4">
        <v>3</v>
      </c>
      <c r="D4" s="4" t="s">
        <v>15</v>
      </c>
      <c r="E4" s="4">
        <v>5</v>
      </c>
      <c r="F4" s="5" t="s">
        <v>16</v>
      </c>
      <c r="G4" s="4">
        <v>7</v>
      </c>
      <c r="H4" s="5" t="s">
        <v>17</v>
      </c>
      <c r="I4" s="5">
        <v>9</v>
      </c>
      <c r="J4" s="5" t="s">
        <v>18</v>
      </c>
      <c r="K4" s="5">
        <v>11</v>
      </c>
      <c r="L4" s="5" t="s">
        <v>19</v>
      </c>
      <c r="M4" s="5">
        <v>13</v>
      </c>
      <c r="N4" s="5" t="s">
        <v>20</v>
      </c>
      <c r="O4" s="5">
        <v>15</v>
      </c>
      <c r="P4" s="5" t="s">
        <v>21</v>
      </c>
      <c r="Q4" s="5">
        <v>17</v>
      </c>
      <c r="R4" s="6">
        <v>18</v>
      </c>
    </row>
    <row r="5" spans="1:21" s="7" customFormat="1" x14ac:dyDescent="0.25">
      <c r="A5" s="8" t="s">
        <v>22</v>
      </c>
      <c r="B5" s="9">
        <f>SUM(B6:B48)</f>
        <v>2522535596</v>
      </c>
      <c r="C5" s="10">
        <f>SUM(C6:C48)</f>
        <v>263560201</v>
      </c>
      <c r="D5" s="11">
        <f>C5/B5*100</f>
        <v>10.448225246768727</v>
      </c>
      <c r="E5" s="10">
        <f>SUM(E6:E48)</f>
        <v>295115500</v>
      </c>
      <c r="F5" s="11">
        <f>E5/B5*100</f>
        <v>11.699160973901277</v>
      </c>
      <c r="G5" s="10">
        <f>SUM(G6:G48)</f>
        <v>274060771</v>
      </c>
      <c r="H5" s="11">
        <f>G5/B5*100</f>
        <v>10.864495685792495</v>
      </c>
      <c r="I5" s="10">
        <f>SUM(I6:I48)</f>
        <v>257999068</v>
      </c>
      <c r="J5" s="11">
        <f>I5/B5*100</f>
        <v>10.227767188265279</v>
      </c>
      <c r="K5" s="12">
        <f>SUM(K6:K48)</f>
        <v>230158875</v>
      </c>
      <c r="L5" s="13">
        <f>K5/B5*100</f>
        <v>9.1241081142705909</v>
      </c>
      <c r="M5" s="12">
        <f>SUM(M6:M48)</f>
        <v>200045753</v>
      </c>
      <c r="N5" s="13">
        <f>M5/B5*100</f>
        <v>7.9303441076198782</v>
      </c>
      <c r="O5" s="12">
        <f>SUM(O6:O48)</f>
        <v>187185566</v>
      </c>
      <c r="P5" s="11">
        <f>O5/B5*100</f>
        <v>7.4205321937506561</v>
      </c>
      <c r="Q5" s="10">
        <f>SUM(Q6:Q48)</f>
        <v>1511967930</v>
      </c>
      <c r="R5" s="14">
        <f>Q5+C5+E5+G5+I5+K5+M5+O5</f>
        <v>3220093664</v>
      </c>
      <c r="S5" s="15"/>
    </row>
    <row r="6" spans="1:21" x14ac:dyDescent="0.25">
      <c r="A6" s="16" t="s">
        <v>23</v>
      </c>
      <c r="B6" s="17">
        <v>860649863</v>
      </c>
      <c r="C6" s="18">
        <v>91863761</v>
      </c>
      <c r="D6" s="19">
        <f>C6/B6*100</f>
        <v>10.67376699274511</v>
      </c>
      <c r="E6" s="18">
        <v>96404355</v>
      </c>
      <c r="F6" s="19">
        <f>E6/B6*100</f>
        <v>11.201344372955532</v>
      </c>
      <c r="G6" s="18">
        <v>87621208</v>
      </c>
      <c r="H6" s="19">
        <f>G6/B6*100</f>
        <v>10.18081937462645</v>
      </c>
      <c r="I6" s="18">
        <v>79240621</v>
      </c>
      <c r="J6" s="19">
        <f>I6/B6*100</f>
        <v>9.2070683336645107</v>
      </c>
      <c r="K6" s="20">
        <v>63532074</v>
      </c>
      <c r="L6" s="21">
        <f t="shared" ref="L6:L48" si="0">K6/B6*100</f>
        <v>7.381872318964164</v>
      </c>
      <c r="M6" s="20">
        <v>44869149</v>
      </c>
      <c r="N6" s="21">
        <f t="shared" ref="N6:N48" si="1">M6/B6*100</f>
        <v>5.2134033744684398</v>
      </c>
      <c r="O6" s="20">
        <v>41644392</v>
      </c>
      <c r="P6" s="19">
        <f t="shared" ref="P6:P48" si="2">O6/B6*100</f>
        <v>4.8387147654725187</v>
      </c>
      <c r="Q6" s="18">
        <v>277462569</v>
      </c>
      <c r="R6" s="22">
        <v>782638129</v>
      </c>
      <c r="S6" s="23">
        <v>745296440</v>
      </c>
      <c r="T6" s="23">
        <f>S6-R6</f>
        <v>-37341689</v>
      </c>
    </row>
    <row r="7" spans="1:21" ht="18" customHeight="1" x14ac:dyDescent="0.25">
      <c r="A7" s="16" t="s">
        <v>24</v>
      </c>
      <c r="B7" s="17">
        <v>86049385</v>
      </c>
      <c r="C7" s="18">
        <v>15216314</v>
      </c>
      <c r="D7" s="19">
        <f t="shared" ref="D7:D48" si="3">C7/B7*100</f>
        <v>17.683233877848167</v>
      </c>
      <c r="E7" s="18">
        <v>15503395</v>
      </c>
      <c r="F7" s="19">
        <f t="shared" ref="F7:F48" si="4">E7/B7*100</f>
        <v>18.016857412751992</v>
      </c>
      <c r="G7" s="18">
        <v>11773871</v>
      </c>
      <c r="H7" s="19">
        <f t="shared" ref="H7:H48" si="5">G7/B7*100</f>
        <v>13.682690468967326</v>
      </c>
      <c r="I7" s="18">
        <v>11550262</v>
      </c>
      <c r="J7" s="19">
        <f t="shared" ref="J7:J48" si="6">I7/B7*100</f>
        <v>13.422829227658047</v>
      </c>
      <c r="K7" s="20">
        <v>10964622</v>
      </c>
      <c r="L7" s="21">
        <f t="shared" si="0"/>
        <v>12.742243305980629</v>
      </c>
      <c r="M7" s="20">
        <v>9996060</v>
      </c>
      <c r="N7" s="21">
        <f t="shared" si="1"/>
        <v>11.616654784923796</v>
      </c>
      <c r="O7" s="20">
        <v>9524081</v>
      </c>
      <c r="P7" s="19">
        <f t="shared" si="2"/>
        <v>11.068156965909751</v>
      </c>
      <c r="Q7" s="18">
        <v>66837506</v>
      </c>
      <c r="R7" s="22">
        <v>151366111</v>
      </c>
      <c r="S7" s="23">
        <v>150081360</v>
      </c>
      <c r="T7" s="23">
        <f t="shared" ref="T7:T48" si="7">S7-R7</f>
        <v>-1284751</v>
      </c>
    </row>
    <row r="8" spans="1:21" x14ac:dyDescent="0.25">
      <c r="A8" s="16" t="s">
        <v>25</v>
      </c>
      <c r="B8" s="17">
        <v>67956018</v>
      </c>
      <c r="C8" s="18">
        <v>7577796</v>
      </c>
      <c r="D8" s="19">
        <f t="shared" si="3"/>
        <v>11.151030067712325</v>
      </c>
      <c r="E8" s="18">
        <v>10489978</v>
      </c>
      <c r="F8" s="19">
        <f t="shared" si="4"/>
        <v>15.436422422514514</v>
      </c>
      <c r="G8" s="18">
        <v>10848568</v>
      </c>
      <c r="H8" s="19">
        <f t="shared" si="5"/>
        <v>15.964101957828076</v>
      </c>
      <c r="I8" s="18">
        <v>10672998</v>
      </c>
      <c r="J8" s="19">
        <f t="shared" si="6"/>
        <v>15.705743676741035</v>
      </c>
      <c r="K8" s="20">
        <v>8770059</v>
      </c>
      <c r="L8" s="21">
        <f t="shared" si="0"/>
        <v>12.905492785054005</v>
      </c>
      <c r="M8" s="20">
        <v>8267293</v>
      </c>
      <c r="N8" s="21">
        <f t="shared" si="1"/>
        <v>12.165652496001163</v>
      </c>
      <c r="O8" s="20">
        <v>8178518</v>
      </c>
      <c r="P8" s="19">
        <f t="shared" si="2"/>
        <v>12.035016530839108</v>
      </c>
      <c r="Q8" s="18">
        <v>103098383</v>
      </c>
      <c r="R8" s="22">
        <v>167903593</v>
      </c>
      <c r="S8" s="23">
        <v>153585946</v>
      </c>
      <c r="T8" s="23">
        <f t="shared" si="7"/>
        <v>-14317647</v>
      </c>
    </row>
    <row r="9" spans="1:21" x14ac:dyDescent="0.25">
      <c r="A9" s="16" t="s">
        <v>26</v>
      </c>
      <c r="B9" s="17">
        <v>80738583</v>
      </c>
      <c r="C9" s="18">
        <v>11517735</v>
      </c>
      <c r="D9" s="19">
        <f t="shared" si="3"/>
        <v>14.265465867787153</v>
      </c>
      <c r="E9" s="18">
        <v>10933628</v>
      </c>
      <c r="F9" s="19">
        <f t="shared" si="4"/>
        <v>13.542011258731158</v>
      </c>
      <c r="G9" s="18">
        <v>9701577</v>
      </c>
      <c r="H9" s="19">
        <f t="shared" si="5"/>
        <v>12.016035753315116</v>
      </c>
      <c r="I9" s="18">
        <v>9194769</v>
      </c>
      <c r="J9" s="19">
        <f t="shared" si="6"/>
        <v>11.388320996418775</v>
      </c>
      <c r="K9" s="20">
        <v>8507898</v>
      </c>
      <c r="L9" s="21">
        <f t="shared" si="0"/>
        <v>10.537586472133157</v>
      </c>
      <c r="M9" s="20">
        <v>7734637</v>
      </c>
      <c r="N9" s="21">
        <f t="shared" si="1"/>
        <v>9.5798522993647293</v>
      </c>
      <c r="O9" s="20">
        <v>7266138</v>
      </c>
      <c r="P9" s="19">
        <f t="shared" si="2"/>
        <v>8.9995857370942467</v>
      </c>
      <c r="Q9" s="18">
        <v>79927569</v>
      </c>
      <c r="R9" s="22">
        <v>144783951</v>
      </c>
      <c r="S9" s="23">
        <v>125983779</v>
      </c>
      <c r="T9" s="23">
        <f t="shared" si="7"/>
        <v>-18800172</v>
      </c>
    </row>
    <row r="10" spans="1:21" ht="15.75" customHeight="1" x14ac:dyDescent="0.25">
      <c r="A10" s="16" t="s">
        <v>27</v>
      </c>
      <c r="B10" s="17">
        <v>88511705</v>
      </c>
      <c r="C10" s="18">
        <v>5830649</v>
      </c>
      <c r="D10" s="19">
        <f t="shared" si="3"/>
        <v>6.5874327016974767</v>
      </c>
      <c r="E10" s="18">
        <v>6755600</v>
      </c>
      <c r="F10" s="19">
        <f t="shared" si="4"/>
        <v>7.6324368624466103</v>
      </c>
      <c r="G10" s="18">
        <v>7168551</v>
      </c>
      <c r="H10" s="19">
        <f t="shared" si="5"/>
        <v>8.0989864560851021</v>
      </c>
      <c r="I10" s="18">
        <v>7080067</v>
      </c>
      <c r="J10" s="19">
        <f t="shared" si="6"/>
        <v>7.9990177570299883</v>
      </c>
      <c r="K10" s="20">
        <v>6784174</v>
      </c>
      <c r="L10" s="21">
        <f t="shared" si="0"/>
        <v>7.6647195983853207</v>
      </c>
      <c r="M10" s="20">
        <v>6532206</v>
      </c>
      <c r="N10" s="21">
        <f t="shared" si="1"/>
        <v>7.3800476445459946</v>
      </c>
      <c r="O10" s="20">
        <v>6264035</v>
      </c>
      <c r="P10" s="19">
        <f t="shared" si="2"/>
        <v>7.0770696372869546</v>
      </c>
      <c r="Q10" s="18">
        <v>26373062</v>
      </c>
      <c r="R10" s="22">
        <v>72788344</v>
      </c>
      <c r="S10" s="23">
        <v>72113022</v>
      </c>
      <c r="T10" s="23">
        <f t="shared" si="7"/>
        <v>-675322</v>
      </c>
      <c r="U10" s="1" t="s">
        <v>28</v>
      </c>
    </row>
    <row r="11" spans="1:21" ht="15.75" customHeight="1" x14ac:dyDescent="0.25">
      <c r="A11" s="16" t="s">
        <v>29</v>
      </c>
      <c r="B11" s="17">
        <v>34245738</v>
      </c>
      <c r="C11" s="18">
        <v>6314514</v>
      </c>
      <c r="D11" s="19">
        <f t="shared" si="3"/>
        <v>18.438831716811009</v>
      </c>
      <c r="E11" s="18">
        <v>8310436</v>
      </c>
      <c r="F11" s="19">
        <f t="shared" si="4"/>
        <v>24.267066459481761</v>
      </c>
      <c r="G11" s="18">
        <v>7447200</v>
      </c>
      <c r="H11" s="19">
        <f t="shared" si="5"/>
        <v>21.746355707095582</v>
      </c>
      <c r="I11" s="18">
        <v>7563949</v>
      </c>
      <c r="J11" s="19">
        <f t="shared" si="6"/>
        <v>22.087271122613856</v>
      </c>
      <c r="K11" s="20">
        <v>7332225</v>
      </c>
      <c r="L11" s="21">
        <f t="shared" si="0"/>
        <v>21.410620498235431</v>
      </c>
      <c r="M11" s="20">
        <v>7132308</v>
      </c>
      <c r="N11" s="21">
        <f t="shared" si="1"/>
        <v>20.826848584778638</v>
      </c>
      <c r="O11" s="20">
        <v>6933134</v>
      </c>
      <c r="P11" s="19">
        <f t="shared" si="2"/>
        <v>20.245246284369749</v>
      </c>
      <c r="Q11" s="18">
        <v>80484164</v>
      </c>
      <c r="R11" s="22">
        <v>131517930</v>
      </c>
      <c r="S11" s="23">
        <v>125352393</v>
      </c>
      <c r="T11" s="23">
        <f t="shared" si="7"/>
        <v>-6165537</v>
      </c>
    </row>
    <row r="12" spans="1:21" x14ac:dyDescent="0.25">
      <c r="A12" s="16" t="s">
        <v>30</v>
      </c>
      <c r="B12" s="17">
        <v>49014045</v>
      </c>
      <c r="C12" s="18">
        <v>2430445</v>
      </c>
      <c r="D12" s="19">
        <f t="shared" si="3"/>
        <v>4.9586705198479333</v>
      </c>
      <c r="E12" s="18">
        <v>2740761</v>
      </c>
      <c r="F12" s="19">
        <f t="shared" si="4"/>
        <v>5.5917870071731484</v>
      </c>
      <c r="G12" s="18">
        <v>3027973</v>
      </c>
      <c r="H12" s="19">
        <f t="shared" si="5"/>
        <v>6.177765985239537</v>
      </c>
      <c r="I12" s="18">
        <v>2875560</v>
      </c>
      <c r="J12" s="19">
        <f t="shared" si="6"/>
        <v>5.8668081771255567</v>
      </c>
      <c r="K12" s="20">
        <v>2768689</v>
      </c>
      <c r="L12" s="21">
        <f t="shared" si="0"/>
        <v>5.6487665933305449</v>
      </c>
      <c r="M12" s="20">
        <v>2621367</v>
      </c>
      <c r="N12" s="21">
        <f t="shared" si="1"/>
        <v>5.3481956039335259</v>
      </c>
      <c r="O12" s="20">
        <v>2446210</v>
      </c>
      <c r="P12" s="19">
        <f t="shared" si="2"/>
        <v>4.9908347699113591</v>
      </c>
      <c r="Q12" s="18">
        <v>11506384</v>
      </c>
      <c r="R12" s="22">
        <v>30417389</v>
      </c>
      <c r="S12" s="23">
        <v>25910583</v>
      </c>
      <c r="T12" s="23">
        <f t="shared" si="7"/>
        <v>-4506806</v>
      </c>
    </row>
    <row r="13" spans="1:21" x14ac:dyDescent="0.25">
      <c r="A13" s="16" t="s">
        <v>31</v>
      </c>
      <c r="B13" s="17">
        <v>35144905</v>
      </c>
      <c r="C13" s="18">
        <v>3619409</v>
      </c>
      <c r="D13" s="19">
        <f t="shared" si="3"/>
        <v>10.298531181119994</v>
      </c>
      <c r="E13" s="18">
        <v>3771536</v>
      </c>
      <c r="F13" s="19">
        <f t="shared" si="4"/>
        <v>10.731387664869203</v>
      </c>
      <c r="G13" s="18">
        <v>3715713</v>
      </c>
      <c r="H13" s="19">
        <f t="shared" si="5"/>
        <v>10.572550985697642</v>
      </c>
      <c r="I13" s="18">
        <v>3513181</v>
      </c>
      <c r="J13" s="19">
        <f t="shared" si="6"/>
        <v>9.99627399761075</v>
      </c>
      <c r="K13" s="20">
        <v>3154797</v>
      </c>
      <c r="L13" s="21">
        <f t="shared" si="0"/>
        <v>8.9765415499060257</v>
      </c>
      <c r="M13" s="20">
        <v>2749347</v>
      </c>
      <c r="N13" s="21">
        <f t="shared" si="1"/>
        <v>7.8228892637496106</v>
      </c>
      <c r="O13" s="20">
        <v>2557704</v>
      </c>
      <c r="P13" s="19">
        <f t="shared" si="2"/>
        <v>7.2775954295508845</v>
      </c>
      <c r="Q13" s="18">
        <v>19259784</v>
      </c>
      <c r="R13" s="22">
        <v>42341471</v>
      </c>
      <c r="S13" s="23">
        <v>36385842</v>
      </c>
      <c r="T13" s="23">
        <f t="shared" si="7"/>
        <v>-5955629</v>
      </c>
    </row>
    <row r="14" spans="1:21" ht="15.75" customHeight="1" x14ac:dyDescent="0.25">
      <c r="A14" s="16" t="s">
        <v>32</v>
      </c>
      <c r="B14" s="17">
        <v>15256364</v>
      </c>
      <c r="C14" s="18">
        <v>2837196</v>
      </c>
      <c r="D14" s="19">
        <f t="shared" si="3"/>
        <v>18.596803275013627</v>
      </c>
      <c r="E14" s="18">
        <v>3264544</v>
      </c>
      <c r="F14" s="19">
        <f t="shared" si="4"/>
        <v>21.397916305615151</v>
      </c>
      <c r="G14" s="18">
        <v>3072502</v>
      </c>
      <c r="H14" s="19">
        <f t="shared" si="5"/>
        <v>20.139149800044098</v>
      </c>
      <c r="I14" s="18">
        <v>2892722</v>
      </c>
      <c r="J14" s="19">
        <f t="shared" si="6"/>
        <v>18.960756311267875</v>
      </c>
      <c r="K14" s="20">
        <v>2733613</v>
      </c>
      <c r="L14" s="21">
        <f t="shared" si="0"/>
        <v>17.917853821526545</v>
      </c>
      <c r="M14" s="20">
        <v>2454278</v>
      </c>
      <c r="N14" s="21">
        <f t="shared" si="1"/>
        <v>16.08691297611934</v>
      </c>
      <c r="O14" s="20">
        <v>2111132</v>
      </c>
      <c r="P14" s="19">
        <f t="shared" si="2"/>
        <v>13.837713887791351</v>
      </c>
      <c r="Q14" s="18">
        <v>20215198</v>
      </c>
      <c r="R14" s="22">
        <v>39581185</v>
      </c>
      <c r="S14" s="23">
        <v>39333946</v>
      </c>
      <c r="T14" s="23">
        <f t="shared" si="7"/>
        <v>-247239</v>
      </c>
    </row>
    <row r="15" spans="1:21" x14ac:dyDescent="0.25">
      <c r="A15" s="16" t="s">
        <v>33</v>
      </c>
      <c r="B15" s="17">
        <v>29333601</v>
      </c>
      <c r="C15" s="18">
        <v>2443838</v>
      </c>
      <c r="D15" s="19">
        <f t="shared" si="3"/>
        <v>8.3311898869831911</v>
      </c>
      <c r="E15" s="18">
        <v>2864838</v>
      </c>
      <c r="F15" s="19">
        <f t="shared" si="4"/>
        <v>9.7664040633811045</v>
      </c>
      <c r="G15" s="18">
        <v>2713064</v>
      </c>
      <c r="H15" s="19">
        <f t="shared" si="5"/>
        <v>9.2489974210803503</v>
      </c>
      <c r="I15" s="18">
        <v>2468932</v>
      </c>
      <c r="J15" s="19">
        <f t="shared" si="6"/>
        <v>8.4167368336400283</v>
      </c>
      <c r="K15" s="20">
        <v>2413702</v>
      </c>
      <c r="L15" s="21">
        <f t="shared" si="0"/>
        <v>8.2284544608075905</v>
      </c>
      <c r="M15" s="20">
        <v>2214655</v>
      </c>
      <c r="N15" s="21">
        <f t="shared" si="1"/>
        <v>7.5498913345142995</v>
      </c>
      <c r="O15" s="20">
        <v>2101686</v>
      </c>
      <c r="P15" s="19">
        <f t="shared" si="2"/>
        <v>7.1647732578076591</v>
      </c>
      <c r="Q15" s="18">
        <v>17478709</v>
      </c>
      <c r="R15" s="22">
        <v>34699424</v>
      </c>
      <c r="S15" s="23">
        <v>28471310</v>
      </c>
      <c r="T15" s="23">
        <f t="shared" si="7"/>
        <v>-6228114</v>
      </c>
    </row>
    <row r="16" spans="1:21" x14ac:dyDescent="0.25">
      <c r="A16" s="16" t="s">
        <v>34</v>
      </c>
      <c r="B16" s="17">
        <v>31969217</v>
      </c>
      <c r="C16" s="18">
        <v>4747208</v>
      </c>
      <c r="D16" s="19">
        <f>C16/B16*100</f>
        <v>14.849309571767117</v>
      </c>
      <c r="E16" s="18">
        <v>5649971</v>
      </c>
      <c r="F16" s="19">
        <f>E16/B16*100</f>
        <v>17.673160403021441</v>
      </c>
      <c r="G16" s="18">
        <v>5474307</v>
      </c>
      <c r="H16" s="19">
        <f>G16/B16*100</f>
        <v>17.123681821797511</v>
      </c>
      <c r="I16" s="18">
        <v>5282011</v>
      </c>
      <c r="J16" s="19">
        <f>I16/B16*100</f>
        <v>16.522178194104661</v>
      </c>
      <c r="K16" s="20">
        <v>4963390</v>
      </c>
      <c r="L16" s="21">
        <f>K16/B16*100</f>
        <v>15.525528823555485</v>
      </c>
      <c r="M16" s="20">
        <v>4787713</v>
      </c>
      <c r="N16" s="21">
        <f>M16/B16*100</f>
        <v>14.976009578213942</v>
      </c>
      <c r="O16" s="20">
        <v>4604920</v>
      </c>
      <c r="P16" s="19">
        <f>O16/B16*100</f>
        <v>14.404231420494284</v>
      </c>
      <c r="Q16" s="18">
        <v>54679986</v>
      </c>
      <c r="R16" s="22">
        <v>90189506</v>
      </c>
      <c r="S16" s="23">
        <v>73459587</v>
      </c>
      <c r="T16" s="23">
        <f t="shared" si="7"/>
        <v>-16729919</v>
      </c>
    </row>
    <row r="17" spans="1:20" x14ac:dyDescent="0.25">
      <c r="A17" s="16" t="s">
        <v>35</v>
      </c>
      <c r="B17" s="17">
        <v>25535441</v>
      </c>
      <c r="C17" s="18">
        <v>2261005</v>
      </c>
      <c r="D17" s="19">
        <f t="shared" si="3"/>
        <v>8.8543800751277413</v>
      </c>
      <c r="E17" s="18">
        <v>2716753</v>
      </c>
      <c r="F17" s="19">
        <f t="shared" si="4"/>
        <v>10.639146588461111</v>
      </c>
      <c r="G17" s="18">
        <v>2558034</v>
      </c>
      <c r="H17" s="19">
        <f t="shared" si="5"/>
        <v>10.017583013349956</v>
      </c>
      <c r="I17" s="18">
        <v>2332252</v>
      </c>
      <c r="J17" s="19">
        <f t="shared" si="6"/>
        <v>9.1333922919130313</v>
      </c>
      <c r="K17" s="20">
        <v>2180243</v>
      </c>
      <c r="L17" s="21">
        <f t="shared" si="0"/>
        <v>8.5381059211000121</v>
      </c>
      <c r="M17" s="20">
        <v>2042291</v>
      </c>
      <c r="N17" s="21">
        <f t="shared" si="1"/>
        <v>7.997868531034964</v>
      </c>
      <c r="O17" s="20">
        <v>1873288</v>
      </c>
      <c r="P17" s="19">
        <f t="shared" si="2"/>
        <v>7.3360315179205244</v>
      </c>
      <c r="Q17" s="18">
        <v>14240856</v>
      </c>
      <c r="R17" s="22">
        <v>30204722</v>
      </c>
      <c r="S17" s="23">
        <v>28346948</v>
      </c>
      <c r="T17" s="23">
        <f t="shared" si="7"/>
        <v>-1857774</v>
      </c>
    </row>
    <row r="18" spans="1:20" ht="15" customHeight="1" x14ac:dyDescent="0.25">
      <c r="A18" s="16" t="s">
        <v>36</v>
      </c>
      <c r="B18" s="17">
        <v>50486762</v>
      </c>
      <c r="C18" s="18">
        <v>5411312</v>
      </c>
      <c r="D18" s="19">
        <f t="shared" si="3"/>
        <v>10.718278981725943</v>
      </c>
      <c r="E18" s="18">
        <v>6875129</v>
      </c>
      <c r="F18" s="19">
        <f t="shared" si="4"/>
        <v>13.617686553160214</v>
      </c>
      <c r="G18" s="18">
        <v>6394729</v>
      </c>
      <c r="H18" s="19">
        <f t="shared" si="5"/>
        <v>12.666149989971629</v>
      </c>
      <c r="I18" s="18">
        <v>6122718</v>
      </c>
      <c r="J18" s="19">
        <f t="shared" si="6"/>
        <v>12.127373112183349</v>
      </c>
      <c r="K18" s="20">
        <v>5773460</v>
      </c>
      <c r="L18" s="21">
        <f t="shared" si="0"/>
        <v>11.435591769581103</v>
      </c>
      <c r="M18" s="20">
        <v>5372274</v>
      </c>
      <c r="N18" s="21">
        <f t="shared" si="1"/>
        <v>10.640955742022037</v>
      </c>
      <c r="O18" s="20">
        <v>4905647</v>
      </c>
      <c r="P18" s="19">
        <f t="shared" si="2"/>
        <v>9.7166995974112975</v>
      </c>
      <c r="Q18" s="18">
        <v>47052474</v>
      </c>
      <c r="R18" s="22">
        <v>87907743</v>
      </c>
      <c r="S18" s="23">
        <v>85866765</v>
      </c>
      <c r="T18" s="23">
        <f t="shared" si="7"/>
        <v>-2040978</v>
      </c>
    </row>
    <row r="19" spans="1:20" x14ac:dyDescent="0.25">
      <c r="A19" s="16" t="s">
        <v>37</v>
      </c>
      <c r="B19" s="17">
        <v>54581756</v>
      </c>
      <c r="C19" s="18">
        <v>5843010</v>
      </c>
      <c r="D19" s="19">
        <f t="shared" si="3"/>
        <v>10.705060496771118</v>
      </c>
      <c r="E19" s="18">
        <v>5521547</v>
      </c>
      <c r="F19" s="19">
        <f t="shared" si="4"/>
        <v>10.116103629938179</v>
      </c>
      <c r="G19" s="18">
        <v>5227276</v>
      </c>
      <c r="H19" s="19">
        <f t="shared" si="5"/>
        <v>9.576965607335902</v>
      </c>
      <c r="I19" s="18">
        <v>4951309</v>
      </c>
      <c r="J19" s="19">
        <f t="shared" si="6"/>
        <v>9.0713625996202829</v>
      </c>
      <c r="K19" s="20">
        <v>4493556</v>
      </c>
      <c r="L19" s="21">
        <f t="shared" si="0"/>
        <v>8.2327069140098761</v>
      </c>
      <c r="M19" s="20">
        <v>4116093</v>
      </c>
      <c r="N19" s="21">
        <f t="shared" si="1"/>
        <v>7.5411516624712478</v>
      </c>
      <c r="O19" s="20">
        <v>3818291</v>
      </c>
      <c r="P19" s="19">
        <f t="shared" si="2"/>
        <v>6.9955444452904736</v>
      </c>
      <c r="Q19" s="18">
        <v>26144139</v>
      </c>
      <c r="R19" s="22">
        <v>60115221</v>
      </c>
      <c r="S19" s="23">
        <v>49551110</v>
      </c>
      <c r="T19" s="23">
        <f t="shared" si="7"/>
        <v>-10564111</v>
      </c>
    </row>
    <row r="20" spans="1:20" x14ac:dyDescent="0.25">
      <c r="A20" s="16" t="s">
        <v>38</v>
      </c>
      <c r="B20" s="17">
        <v>44353702</v>
      </c>
      <c r="C20" s="18">
        <v>3056285</v>
      </c>
      <c r="D20" s="19">
        <f t="shared" si="3"/>
        <v>6.8907100471568299</v>
      </c>
      <c r="E20" s="18">
        <v>3060026</v>
      </c>
      <c r="F20" s="19">
        <f t="shared" si="4"/>
        <v>6.8991445178578328</v>
      </c>
      <c r="G20" s="18">
        <v>2781430</v>
      </c>
      <c r="H20" s="19">
        <f t="shared" si="5"/>
        <v>6.2710210750841044</v>
      </c>
      <c r="I20" s="18">
        <v>2606599</v>
      </c>
      <c r="J20" s="19">
        <f t="shared" si="6"/>
        <v>5.8768465369587419</v>
      </c>
      <c r="K20" s="20">
        <v>2388197</v>
      </c>
      <c r="L20" s="21">
        <f t="shared" si="0"/>
        <v>5.3844366812943818</v>
      </c>
      <c r="M20" s="20">
        <v>2184635</v>
      </c>
      <c r="N20" s="21">
        <f t="shared" si="1"/>
        <v>4.9254851376329309</v>
      </c>
      <c r="O20" s="20">
        <v>2018251</v>
      </c>
      <c r="P20" s="19">
        <f t="shared" si="2"/>
        <v>4.5503552330310555</v>
      </c>
      <c r="Q20" s="18">
        <v>13558059</v>
      </c>
      <c r="R20" s="22">
        <v>31653482</v>
      </c>
      <c r="S20" s="23">
        <v>30613973</v>
      </c>
      <c r="T20" s="23">
        <f t="shared" si="7"/>
        <v>-1039509</v>
      </c>
    </row>
    <row r="21" spans="1:20" x14ac:dyDescent="0.25">
      <c r="A21" s="16" t="s">
        <v>39</v>
      </c>
      <c r="B21" s="17">
        <v>39499463</v>
      </c>
      <c r="C21" s="18">
        <v>3232323</v>
      </c>
      <c r="D21" s="19">
        <f t="shared" si="3"/>
        <v>8.1832074527190404</v>
      </c>
      <c r="E21" s="18">
        <v>3731363</v>
      </c>
      <c r="F21" s="19">
        <f t="shared" si="4"/>
        <v>9.4466170337556239</v>
      </c>
      <c r="G21" s="18">
        <v>3650909</v>
      </c>
      <c r="H21" s="19">
        <f t="shared" si="5"/>
        <v>9.2429332520292746</v>
      </c>
      <c r="I21" s="18">
        <v>3327596</v>
      </c>
      <c r="J21" s="19">
        <f t="shared" si="6"/>
        <v>8.4244082001823664</v>
      </c>
      <c r="K21" s="20">
        <v>3026172</v>
      </c>
      <c r="L21" s="21">
        <f t="shared" si="0"/>
        <v>7.6612990915851178</v>
      </c>
      <c r="M21" s="20">
        <v>2827851</v>
      </c>
      <c r="N21" s="21">
        <f t="shared" si="1"/>
        <v>7.159213784754491</v>
      </c>
      <c r="O21" s="20">
        <v>2652936</v>
      </c>
      <c r="P21" s="19">
        <f t="shared" si="2"/>
        <v>6.7163849797147872</v>
      </c>
      <c r="Q21" s="18">
        <v>20555221</v>
      </c>
      <c r="R21" s="22">
        <v>43004371</v>
      </c>
      <c r="S21" s="23">
        <v>43004371</v>
      </c>
      <c r="T21" s="23">
        <f t="shared" si="7"/>
        <v>0</v>
      </c>
    </row>
    <row r="22" spans="1:20" x14ac:dyDescent="0.25">
      <c r="A22" s="16" t="s">
        <v>40</v>
      </c>
      <c r="B22" s="17">
        <v>30132903</v>
      </c>
      <c r="C22" s="18">
        <v>1600228</v>
      </c>
      <c r="D22" s="19">
        <f t="shared" si="3"/>
        <v>5.310566990508681</v>
      </c>
      <c r="E22" s="18">
        <v>2111755</v>
      </c>
      <c r="F22" s="19">
        <f t="shared" si="4"/>
        <v>7.0081365874373276</v>
      </c>
      <c r="G22" s="18">
        <v>1968894</v>
      </c>
      <c r="H22" s="19">
        <f t="shared" si="5"/>
        <v>6.5340335778467802</v>
      </c>
      <c r="I22" s="18">
        <v>1949278</v>
      </c>
      <c r="J22" s="19">
        <f t="shared" si="6"/>
        <v>6.4689353030473029</v>
      </c>
      <c r="K22" s="20">
        <v>1890092</v>
      </c>
      <c r="L22" s="21">
        <f t="shared" si="0"/>
        <v>6.2725187812140106</v>
      </c>
      <c r="M22" s="20">
        <v>1830912</v>
      </c>
      <c r="N22" s="21">
        <f t="shared" si="1"/>
        <v>6.0761221711695024</v>
      </c>
      <c r="O22" s="20">
        <v>1769330</v>
      </c>
      <c r="P22" s="19">
        <f t="shared" si="2"/>
        <v>5.8717542083482632</v>
      </c>
      <c r="Q22" s="18">
        <v>18232241</v>
      </c>
      <c r="R22" s="22">
        <v>31352730</v>
      </c>
      <c r="S22" s="23">
        <v>29435626</v>
      </c>
      <c r="T22" s="23">
        <f t="shared" si="7"/>
        <v>-1917104</v>
      </c>
    </row>
    <row r="23" spans="1:20" x14ac:dyDescent="0.25">
      <c r="A23" s="16" t="s">
        <v>41</v>
      </c>
      <c r="B23" s="17">
        <v>43020065</v>
      </c>
      <c r="C23" s="18">
        <v>4020503</v>
      </c>
      <c r="D23" s="19">
        <f t="shared" si="3"/>
        <v>9.3456460374943653</v>
      </c>
      <c r="E23" s="18">
        <v>3900748</v>
      </c>
      <c r="F23" s="19">
        <f t="shared" si="4"/>
        <v>9.067275932753704</v>
      </c>
      <c r="G23" s="18">
        <v>3627302</v>
      </c>
      <c r="H23" s="19">
        <f t="shared" si="5"/>
        <v>8.4316516025719626</v>
      </c>
      <c r="I23" s="18">
        <v>3326204</v>
      </c>
      <c r="J23" s="19">
        <f t="shared" si="6"/>
        <v>7.7317502890802237</v>
      </c>
      <c r="K23" s="20">
        <v>3143979</v>
      </c>
      <c r="L23" s="21">
        <f t="shared" si="0"/>
        <v>7.3081688742218303</v>
      </c>
      <c r="M23" s="20">
        <v>3039468</v>
      </c>
      <c r="N23" s="21">
        <f t="shared" si="1"/>
        <v>7.0652333974855681</v>
      </c>
      <c r="O23" s="20">
        <v>2925437</v>
      </c>
      <c r="P23" s="19">
        <f t="shared" si="2"/>
        <v>6.8001687119719598</v>
      </c>
      <c r="Q23" s="18">
        <v>24874802</v>
      </c>
      <c r="R23" s="22">
        <v>48858443</v>
      </c>
      <c r="S23" s="23">
        <v>44219846</v>
      </c>
      <c r="T23" s="23">
        <f t="shared" si="7"/>
        <v>-4638597</v>
      </c>
    </row>
    <row r="24" spans="1:20" x14ac:dyDescent="0.25">
      <c r="A24" s="16" t="s">
        <v>42</v>
      </c>
      <c r="B24" s="17">
        <v>49735300</v>
      </c>
      <c r="C24" s="18">
        <v>7576577</v>
      </c>
      <c r="D24" s="19">
        <f>C24/B24*100</f>
        <v>15.233801746445682</v>
      </c>
      <c r="E24" s="18">
        <v>8900882</v>
      </c>
      <c r="F24" s="19">
        <f>E24/B24*100</f>
        <v>17.896508113955278</v>
      </c>
      <c r="G24" s="18">
        <v>7830645</v>
      </c>
      <c r="H24" s="19">
        <f>G24/B24*100</f>
        <v>15.744642135465153</v>
      </c>
      <c r="I24" s="18">
        <v>7998903</v>
      </c>
      <c r="J24" s="19">
        <f>I24/B24*100</f>
        <v>16.08294913270856</v>
      </c>
      <c r="K24" s="20">
        <v>7664008</v>
      </c>
      <c r="L24" s="21">
        <f>K24/B24*100</f>
        <v>15.409594392715034</v>
      </c>
      <c r="M24" s="20">
        <v>7396462</v>
      </c>
      <c r="N24" s="21">
        <f>M24/B24*100</f>
        <v>14.871654539130155</v>
      </c>
      <c r="O24" s="20">
        <v>7053682</v>
      </c>
      <c r="P24" s="19">
        <f>O24/B24*100</f>
        <v>14.182445868427454</v>
      </c>
      <c r="Q24" s="18">
        <v>73796016</v>
      </c>
      <c r="R24" s="22">
        <v>128217175</v>
      </c>
      <c r="S24" s="23">
        <v>121796653</v>
      </c>
      <c r="T24" s="23">
        <f t="shared" si="7"/>
        <v>-6420522</v>
      </c>
    </row>
    <row r="25" spans="1:20" x14ac:dyDescent="0.25">
      <c r="A25" s="16" t="s">
        <v>43</v>
      </c>
      <c r="B25" s="17">
        <v>22242591</v>
      </c>
      <c r="C25" s="18">
        <v>1670010</v>
      </c>
      <c r="D25" s="19">
        <f t="shared" si="3"/>
        <v>7.5081630552843421</v>
      </c>
      <c r="E25" s="18">
        <v>1763580</v>
      </c>
      <c r="F25" s="19">
        <f t="shared" si="4"/>
        <v>7.9288424626429546</v>
      </c>
      <c r="G25" s="18">
        <v>1734646</v>
      </c>
      <c r="H25" s="19">
        <f t="shared" si="5"/>
        <v>7.7987586967723317</v>
      </c>
      <c r="I25" s="18">
        <v>1767440</v>
      </c>
      <c r="J25" s="19">
        <f t="shared" si="6"/>
        <v>7.9461965559677825</v>
      </c>
      <c r="K25" s="20">
        <v>1684087</v>
      </c>
      <c r="L25" s="21">
        <f t="shared" si="0"/>
        <v>7.5714515453707705</v>
      </c>
      <c r="M25" s="20">
        <v>1569117</v>
      </c>
      <c r="N25" s="21">
        <f t="shared" si="1"/>
        <v>7.0545603252786515</v>
      </c>
      <c r="O25" s="20">
        <v>1436992</v>
      </c>
      <c r="P25" s="19">
        <f t="shared" si="2"/>
        <v>6.4605422992312365</v>
      </c>
      <c r="Q25" s="18">
        <v>10698743</v>
      </c>
      <c r="R25" s="22">
        <v>22324615</v>
      </c>
      <c r="S25" s="23">
        <v>19721788</v>
      </c>
      <c r="T25" s="23">
        <f t="shared" si="7"/>
        <v>-2602827</v>
      </c>
    </row>
    <row r="26" spans="1:20" x14ac:dyDescent="0.25">
      <c r="A26" s="16" t="s">
        <v>44</v>
      </c>
      <c r="B26" s="17">
        <v>40107620</v>
      </c>
      <c r="C26" s="18">
        <v>3513888</v>
      </c>
      <c r="D26" s="19">
        <f t="shared" si="3"/>
        <v>8.7611481309536696</v>
      </c>
      <c r="E26" s="18">
        <v>3794475</v>
      </c>
      <c r="F26" s="19">
        <f t="shared" si="4"/>
        <v>9.46073339679592</v>
      </c>
      <c r="G26" s="18">
        <v>3776354</v>
      </c>
      <c r="H26" s="19">
        <f t="shared" si="5"/>
        <v>9.4155524561168171</v>
      </c>
      <c r="I26" s="18">
        <v>4018635</v>
      </c>
      <c r="J26" s="19">
        <f t="shared" si="6"/>
        <v>10.019629686328932</v>
      </c>
      <c r="K26" s="20">
        <v>3790499</v>
      </c>
      <c r="L26" s="21">
        <f t="shared" si="0"/>
        <v>9.4508200686054167</v>
      </c>
      <c r="M26" s="20">
        <v>3574691</v>
      </c>
      <c r="N26" s="21">
        <f t="shared" si="1"/>
        <v>8.9127477521727805</v>
      </c>
      <c r="O26" s="20">
        <v>3422250</v>
      </c>
      <c r="P26" s="19">
        <f t="shared" si="2"/>
        <v>8.5326678571303916</v>
      </c>
      <c r="Q26" s="18">
        <v>23193267</v>
      </c>
      <c r="R26" s="22">
        <v>49084059</v>
      </c>
      <c r="S26" s="23">
        <v>48924318</v>
      </c>
      <c r="T26" s="23">
        <f t="shared" si="7"/>
        <v>-159741</v>
      </c>
    </row>
    <row r="27" spans="1:20" x14ac:dyDescent="0.25">
      <c r="A27" s="16" t="s">
        <v>45</v>
      </c>
      <c r="B27" s="17">
        <v>40700997</v>
      </c>
      <c r="C27" s="18">
        <v>4388755</v>
      </c>
      <c r="D27" s="19">
        <f t="shared" si="3"/>
        <v>10.782917676439228</v>
      </c>
      <c r="E27" s="18">
        <v>5775981</v>
      </c>
      <c r="F27" s="19">
        <f t="shared" si="4"/>
        <v>14.191251875230476</v>
      </c>
      <c r="G27" s="18">
        <v>4750148</v>
      </c>
      <c r="H27" s="19">
        <f t="shared" si="5"/>
        <v>11.670839414572571</v>
      </c>
      <c r="I27" s="18">
        <v>4601052</v>
      </c>
      <c r="J27" s="19">
        <f t="shared" si="6"/>
        <v>11.304519149739747</v>
      </c>
      <c r="K27" s="20">
        <v>4338059</v>
      </c>
      <c r="L27" s="21">
        <f t="shared" si="0"/>
        <v>10.658360531070038</v>
      </c>
      <c r="M27" s="20">
        <v>3884884</v>
      </c>
      <c r="N27" s="21">
        <f t="shared" si="1"/>
        <v>9.5449357174223515</v>
      </c>
      <c r="O27" s="20">
        <v>3213525</v>
      </c>
      <c r="P27" s="19">
        <f t="shared" si="2"/>
        <v>7.8954454113249364</v>
      </c>
      <c r="Q27" s="18">
        <v>23694320</v>
      </c>
      <c r="R27" s="22">
        <v>54646724</v>
      </c>
      <c r="S27" s="23">
        <v>49187078</v>
      </c>
      <c r="T27" s="23">
        <f t="shared" si="7"/>
        <v>-5459646</v>
      </c>
    </row>
    <row r="28" spans="1:20" x14ac:dyDescent="0.25">
      <c r="A28" s="16" t="s">
        <v>46</v>
      </c>
      <c r="B28" s="17">
        <v>29931920</v>
      </c>
      <c r="C28" s="18">
        <v>3766654</v>
      </c>
      <c r="D28" s="19">
        <f t="shared" si="3"/>
        <v>12.58407078463393</v>
      </c>
      <c r="E28" s="18">
        <v>4307254</v>
      </c>
      <c r="F28" s="19">
        <f t="shared" si="4"/>
        <v>14.39016942448062</v>
      </c>
      <c r="G28" s="18">
        <v>4147671</v>
      </c>
      <c r="H28" s="19">
        <f t="shared" si="5"/>
        <v>13.857016188737642</v>
      </c>
      <c r="I28" s="18">
        <v>3928440</v>
      </c>
      <c r="J28" s="19">
        <f t="shared" si="6"/>
        <v>13.124584056084606</v>
      </c>
      <c r="K28" s="20">
        <v>3619034</v>
      </c>
      <c r="L28" s="21">
        <f t="shared" si="0"/>
        <v>12.090884914833396</v>
      </c>
      <c r="M28" s="20">
        <v>3226364</v>
      </c>
      <c r="N28" s="21">
        <f t="shared" si="1"/>
        <v>10.779007828431988</v>
      </c>
      <c r="O28" s="20">
        <v>2697264</v>
      </c>
      <c r="P28" s="19">
        <f t="shared" si="2"/>
        <v>9.0113297108905819</v>
      </c>
      <c r="Q28" s="18">
        <v>15398245</v>
      </c>
      <c r="R28" s="22">
        <v>41090926</v>
      </c>
      <c r="S28" s="23">
        <v>40109595</v>
      </c>
      <c r="T28" s="23">
        <f t="shared" si="7"/>
        <v>-981331</v>
      </c>
    </row>
    <row r="29" spans="1:20" x14ac:dyDescent="0.25">
      <c r="A29" s="16" t="s">
        <v>47</v>
      </c>
      <c r="B29" s="17">
        <v>11260190</v>
      </c>
      <c r="C29" s="18">
        <v>1255605</v>
      </c>
      <c r="D29" s="19">
        <f t="shared" si="3"/>
        <v>11.150833156456507</v>
      </c>
      <c r="E29" s="18">
        <v>1438029</v>
      </c>
      <c r="F29" s="19">
        <f t="shared" si="4"/>
        <v>12.770912391353963</v>
      </c>
      <c r="G29" s="18">
        <v>1321542</v>
      </c>
      <c r="H29" s="19">
        <f t="shared" si="5"/>
        <v>11.736409421155415</v>
      </c>
      <c r="I29" s="18">
        <v>1207986</v>
      </c>
      <c r="J29" s="19">
        <f t="shared" si="6"/>
        <v>10.72793620711551</v>
      </c>
      <c r="K29" s="20">
        <v>1135203</v>
      </c>
      <c r="L29" s="21">
        <f t="shared" si="0"/>
        <v>10.08156167879938</v>
      </c>
      <c r="M29" s="20">
        <v>1077747</v>
      </c>
      <c r="N29" s="21">
        <f t="shared" si="1"/>
        <v>9.5713038589934989</v>
      </c>
      <c r="O29" s="20">
        <v>1027324</v>
      </c>
      <c r="P29" s="19">
        <f t="shared" si="2"/>
        <v>9.1235050207856183</v>
      </c>
      <c r="Q29" s="18">
        <v>10087231</v>
      </c>
      <c r="R29" s="22">
        <v>18550667</v>
      </c>
      <c r="S29" s="23">
        <v>16558976</v>
      </c>
      <c r="T29" s="23">
        <f t="shared" si="7"/>
        <v>-1991691</v>
      </c>
    </row>
    <row r="30" spans="1:20" x14ac:dyDescent="0.25">
      <c r="A30" s="16" t="s">
        <v>48</v>
      </c>
      <c r="B30" s="17">
        <v>23930515</v>
      </c>
      <c r="C30" s="18">
        <v>2498377</v>
      </c>
      <c r="D30" s="19">
        <f t="shared" si="3"/>
        <v>10.440130519547949</v>
      </c>
      <c r="E30" s="18">
        <v>2907376</v>
      </c>
      <c r="F30" s="19">
        <f t="shared" si="4"/>
        <v>12.149241251180761</v>
      </c>
      <c r="G30" s="18">
        <v>2886639</v>
      </c>
      <c r="H30" s="19">
        <f t="shared" si="5"/>
        <v>12.062586200088047</v>
      </c>
      <c r="I30" s="18">
        <v>2919378</v>
      </c>
      <c r="J30" s="19">
        <f t="shared" si="6"/>
        <v>12.199394789456058</v>
      </c>
      <c r="K30" s="20">
        <v>2750437</v>
      </c>
      <c r="L30" s="21">
        <f t="shared" si="0"/>
        <v>11.493430041100245</v>
      </c>
      <c r="M30" s="20">
        <v>2574694</v>
      </c>
      <c r="N30" s="21">
        <f t="shared" si="1"/>
        <v>10.759041332792044</v>
      </c>
      <c r="O30" s="20">
        <v>2451892</v>
      </c>
      <c r="P30" s="19">
        <f t="shared" si="2"/>
        <v>10.245880625636348</v>
      </c>
      <c r="Q30" s="18">
        <v>17320842</v>
      </c>
      <c r="R30" s="22">
        <v>36309635</v>
      </c>
      <c r="S30" s="23">
        <v>35906593</v>
      </c>
      <c r="T30" s="23">
        <f t="shared" si="7"/>
        <v>-403042</v>
      </c>
    </row>
    <row r="31" spans="1:20" x14ac:dyDescent="0.25">
      <c r="A31" s="16" t="s">
        <v>49</v>
      </c>
      <c r="B31" s="17">
        <v>33418598</v>
      </c>
      <c r="C31" s="18">
        <v>3717957</v>
      </c>
      <c r="D31" s="19">
        <f t="shared" si="3"/>
        <v>11.125412861425247</v>
      </c>
      <c r="E31" s="18">
        <v>4962724</v>
      </c>
      <c r="F31" s="19">
        <f t="shared" si="4"/>
        <v>14.850186114929178</v>
      </c>
      <c r="G31" s="18">
        <v>4733326</v>
      </c>
      <c r="H31" s="19">
        <f t="shared" si="5"/>
        <v>14.163747982485681</v>
      </c>
      <c r="I31" s="18">
        <v>4249707</v>
      </c>
      <c r="J31" s="19">
        <f t="shared" si="6"/>
        <v>12.716592718820818</v>
      </c>
      <c r="K31" s="20">
        <v>3965533</v>
      </c>
      <c r="L31" s="21">
        <f t="shared" si="0"/>
        <v>11.866245855077464</v>
      </c>
      <c r="M31" s="20">
        <v>3892613</v>
      </c>
      <c r="N31" s="21">
        <f t="shared" si="1"/>
        <v>11.648044002324694</v>
      </c>
      <c r="O31" s="20">
        <v>3675720</v>
      </c>
      <c r="P31" s="19">
        <f t="shared" si="2"/>
        <v>10.999025153598604</v>
      </c>
      <c r="Q31" s="18">
        <v>35936177</v>
      </c>
      <c r="R31" s="22">
        <v>65133757</v>
      </c>
      <c r="S31" s="23">
        <v>61528064</v>
      </c>
      <c r="T31" s="23">
        <f t="shared" si="7"/>
        <v>-3605693</v>
      </c>
    </row>
    <row r="32" spans="1:20" x14ac:dyDescent="0.25">
      <c r="A32" s="16" t="s">
        <v>50</v>
      </c>
      <c r="B32" s="17">
        <v>50780421</v>
      </c>
      <c r="C32" s="18">
        <v>5186715</v>
      </c>
      <c r="D32" s="19">
        <f t="shared" si="3"/>
        <v>10.214005512085061</v>
      </c>
      <c r="E32" s="18">
        <v>5460926</v>
      </c>
      <c r="F32" s="19">
        <f t="shared" si="4"/>
        <v>10.753999065899828</v>
      </c>
      <c r="G32" s="18">
        <v>5183017</v>
      </c>
      <c r="H32" s="19">
        <f t="shared" si="5"/>
        <v>10.206723177816899</v>
      </c>
      <c r="I32" s="18">
        <v>4963906</v>
      </c>
      <c r="J32" s="19">
        <f t="shared" si="6"/>
        <v>9.7752360107451661</v>
      </c>
      <c r="K32" s="20">
        <v>4773043</v>
      </c>
      <c r="L32" s="21">
        <f t="shared" si="0"/>
        <v>9.399376582561219</v>
      </c>
      <c r="M32" s="20">
        <v>4432035</v>
      </c>
      <c r="N32" s="21">
        <f t="shared" si="1"/>
        <v>8.7278421736598037</v>
      </c>
      <c r="O32" s="20">
        <v>4401058</v>
      </c>
      <c r="P32" s="19">
        <f t="shared" si="2"/>
        <v>8.666840316270715</v>
      </c>
      <c r="Q32" s="18">
        <v>29415736</v>
      </c>
      <c r="R32" s="22">
        <v>63816436</v>
      </c>
      <c r="S32" s="23">
        <v>61074891</v>
      </c>
      <c r="T32" s="23">
        <f t="shared" si="7"/>
        <v>-2741545</v>
      </c>
    </row>
    <row r="33" spans="1:20" x14ac:dyDescent="0.25">
      <c r="A33" s="16" t="s">
        <v>51</v>
      </c>
      <c r="B33" s="17">
        <v>73466110</v>
      </c>
      <c r="C33" s="18">
        <v>10685366</v>
      </c>
      <c r="D33" s="19">
        <f t="shared" si="3"/>
        <v>14.54461928091742</v>
      </c>
      <c r="E33" s="18">
        <v>13002497</v>
      </c>
      <c r="F33" s="19">
        <f t="shared" si="4"/>
        <v>17.698632743723604</v>
      </c>
      <c r="G33" s="18">
        <v>11710889</v>
      </c>
      <c r="H33" s="19">
        <f t="shared" si="5"/>
        <v>15.940532308026109</v>
      </c>
      <c r="I33" s="18">
        <v>11084020</v>
      </c>
      <c r="J33" s="19">
        <f t="shared" si="6"/>
        <v>15.087255878935199</v>
      </c>
      <c r="K33" s="20">
        <v>10492630</v>
      </c>
      <c r="L33" s="21">
        <f t="shared" si="0"/>
        <v>14.282272465494634</v>
      </c>
      <c r="M33" s="20">
        <v>9850915</v>
      </c>
      <c r="N33" s="21">
        <f t="shared" si="1"/>
        <v>13.408788079292616</v>
      </c>
      <c r="O33" s="20">
        <v>9250015</v>
      </c>
      <c r="P33" s="19">
        <f t="shared" si="2"/>
        <v>12.590859921670006</v>
      </c>
      <c r="Q33" s="18">
        <v>72318296</v>
      </c>
      <c r="R33" s="22">
        <v>148394628</v>
      </c>
      <c r="S33" s="23">
        <v>146590450</v>
      </c>
      <c r="T33" s="23">
        <f t="shared" si="7"/>
        <v>-1804178</v>
      </c>
    </row>
    <row r="34" spans="1:20" x14ac:dyDescent="0.25">
      <c r="A34" s="16" t="s">
        <v>52</v>
      </c>
      <c r="B34" s="17">
        <v>26265799</v>
      </c>
      <c r="C34" s="18">
        <v>1048400</v>
      </c>
      <c r="D34" s="19">
        <f t="shared" si="3"/>
        <v>3.9915024096544709</v>
      </c>
      <c r="E34" s="18">
        <v>1323779</v>
      </c>
      <c r="F34" s="19">
        <f t="shared" si="4"/>
        <v>5.0399342506199787</v>
      </c>
      <c r="G34" s="18">
        <v>1209497</v>
      </c>
      <c r="H34" s="19">
        <f t="shared" si="5"/>
        <v>4.6048361216805169</v>
      </c>
      <c r="I34" s="18">
        <v>1079965</v>
      </c>
      <c r="J34" s="19">
        <f t="shared" si="6"/>
        <v>4.111677699201155</v>
      </c>
      <c r="K34" s="20">
        <v>778306</v>
      </c>
      <c r="L34" s="21">
        <f t="shared" si="0"/>
        <v>2.9631917917288564</v>
      </c>
      <c r="M34" s="20">
        <v>693841</v>
      </c>
      <c r="N34" s="21">
        <f t="shared" si="1"/>
        <v>2.6416139101650784</v>
      </c>
      <c r="O34" s="20">
        <v>626213</v>
      </c>
      <c r="P34" s="19">
        <f t="shared" si="2"/>
        <v>2.3841383999017123</v>
      </c>
      <c r="Q34" s="18">
        <v>4826149</v>
      </c>
      <c r="R34" s="22">
        <v>11586150</v>
      </c>
      <c r="S34" s="23">
        <v>11374191</v>
      </c>
      <c r="T34" s="23">
        <f t="shared" si="7"/>
        <v>-211959</v>
      </c>
    </row>
    <row r="35" spans="1:20" x14ac:dyDescent="0.25">
      <c r="A35" s="16" t="s">
        <v>53</v>
      </c>
      <c r="B35" s="17">
        <v>19705613</v>
      </c>
      <c r="C35" s="18">
        <v>2017776</v>
      </c>
      <c r="D35" s="19">
        <f t="shared" si="3"/>
        <v>10.239600260088331</v>
      </c>
      <c r="E35" s="18">
        <v>2354916</v>
      </c>
      <c r="F35" s="19">
        <f t="shared" si="4"/>
        <v>11.950483347054467</v>
      </c>
      <c r="G35" s="18">
        <v>2282081</v>
      </c>
      <c r="H35" s="19">
        <f t="shared" si="5"/>
        <v>11.580867847145887</v>
      </c>
      <c r="I35" s="18">
        <v>2159830</v>
      </c>
      <c r="J35" s="19">
        <f t="shared" si="6"/>
        <v>10.960481158337982</v>
      </c>
      <c r="K35" s="20">
        <v>2053446</v>
      </c>
      <c r="L35" s="21">
        <f t="shared" si="0"/>
        <v>10.420614674610732</v>
      </c>
      <c r="M35" s="20">
        <v>1815768</v>
      </c>
      <c r="N35" s="21">
        <f t="shared" si="1"/>
        <v>9.2144710240681178</v>
      </c>
      <c r="O35" s="20">
        <v>1631246</v>
      </c>
      <c r="P35" s="19">
        <f t="shared" si="2"/>
        <v>8.2780779263248494</v>
      </c>
      <c r="Q35" s="18">
        <v>16466111</v>
      </c>
      <c r="R35" s="22">
        <v>30781174</v>
      </c>
      <c r="S35" s="23">
        <v>29610632</v>
      </c>
      <c r="T35" s="23">
        <f t="shared" si="7"/>
        <v>-1170542</v>
      </c>
    </row>
    <row r="36" spans="1:20" x14ac:dyDescent="0.25">
      <c r="A36" s="16" t="s">
        <v>54</v>
      </c>
      <c r="B36" s="17">
        <v>34318060</v>
      </c>
      <c r="C36" s="18">
        <v>1738016</v>
      </c>
      <c r="D36" s="19">
        <f t="shared" si="3"/>
        <v>5.0644354605126276</v>
      </c>
      <c r="E36" s="18">
        <v>1941353</v>
      </c>
      <c r="F36" s="19">
        <f t="shared" si="4"/>
        <v>5.6569427292801517</v>
      </c>
      <c r="G36" s="18">
        <v>1808527</v>
      </c>
      <c r="H36" s="19">
        <f t="shared" si="5"/>
        <v>5.2698987063954084</v>
      </c>
      <c r="I36" s="18">
        <v>1710285</v>
      </c>
      <c r="J36" s="19">
        <f t="shared" si="6"/>
        <v>4.9836296107647104</v>
      </c>
      <c r="K36" s="20">
        <v>1577651</v>
      </c>
      <c r="L36" s="21">
        <f t="shared" si="0"/>
        <v>4.5971450600645847</v>
      </c>
      <c r="M36" s="20">
        <v>1404429</v>
      </c>
      <c r="N36" s="21">
        <f t="shared" si="1"/>
        <v>4.0923904206706325</v>
      </c>
      <c r="O36" s="20">
        <v>1250685</v>
      </c>
      <c r="P36" s="19">
        <f t="shared" si="2"/>
        <v>3.6443930688389727</v>
      </c>
      <c r="Q36" s="18">
        <v>9120403</v>
      </c>
      <c r="R36" s="22">
        <v>20551349</v>
      </c>
      <c r="S36" s="23">
        <v>18417219</v>
      </c>
      <c r="T36" s="23">
        <f t="shared" si="7"/>
        <v>-2134130</v>
      </c>
    </row>
    <row r="37" spans="1:20" x14ac:dyDescent="0.25">
      <c r="A37" s="16" t="s">
        <v>55</v>
      </c>
      <c r="B37" s="17">
        <v>57993371</v>
      </c>
      <c r="C37" s="18">
        <v>3598576</v>
      </c>
      <c r="D37" s="19">
        <f t="shared" si="3"/>
        <v>6.205150585228095</v>
      </c>
      <c r="E37" s="18">
        <v>4349256</v>
      </c>
      <c r="F37" s="19">
        <f t="shared" si="4"/>
        <v>7.4995743910110004</v>
      </c>
      <c r="G37" s="18">
        <v>4736466</v>
      </c>
      <c r="H37" s="19">
        <f t="shared" si="5"/>
        <v>8.1672541504786818</v>
      </c>
      <c r="I37" s="18">
        <v>4346768</v>
      </c>
      <c r="J37" s="19">
        <f t="shared" si="6"/>
        <v>7.4952842455045428</v>
      </c>
      <c r="K37" s="20">
        <v>4098569</v>
      </c>
      <c r="L37" s="21">
        <f t="shared" si="0"/>
        <v>7.067306020200137</v>
      </c>
      <c r="M37" s="20">
        <v>4056394</v>
      </c>
      <c r="N37" s="21">
        <f t="shared" si="1"/>
        <v>6.9945821911266375</v>
      </c>
      <c r="O37" s="20">
        <v>3865183</v>
      </c>
      <c r="P37" s="19">
        <f t="shared" si="2"/>
        <v>6.6648703694082556</v>
      </c>
      <c r="Q37" s="18">
        <v>30216104</v>
      </c>
      <c r="R37" s="22">
        <v>59267316</v>
      </c>
      <c r="S37" s="23">
        <v>46205119</v>
      </c>
      <c r="T37" s="23">
        <f t="shared" si="7"/>
        <v>-13062197</v>
      </c>
    </row>
    <row r="38" spans="1:20" x14ac:dyDescent="0.25">
      <c r="A38" s="16" t="s">
        <v>56</v>
      </c>
      <c r="B38" s="17">
        <v>27494789</v>
      </c>
      <c r="C38" s="18">
        <v>1242391</v>
      </c>
      <c r="D38" s="19">
        <f t="shared" si="3"/>
        <v>4.5186416960682987</v>
      </c>
      <c r="E38" s="18">
        <v>1272159</v>
      </c>
      <c r="F38" s="19">
        <f t="shared" si="4"/>
        <v>4.6269094845572374</v>
      </c>
      <c r="G38" s="18">
        <v>1220470</v>
      </c>
      <c r="H38" s="19">
        <f t="shared" si="5"/>
        <v>4.4389138610956422</v>
      </c>
      <c r="I38" s="18">
        <v>1033216</v>
      </c>
      <c r="J38" s="19">
        <f t="shared" si="6"/>
        <v>3.7578611714387042</v>
      </c>
      <c r="K38" s="20">
        <v>767695</v>
      </c>
      <c r="L38" s="21">
        <f t="shared" si="0"/>
        <v>2.7921472683423758</v>
      </c>
      <c r="M38" s="20">
        <v>498689</v>
      </c>
      <c r="N38" s="21">
        <f t="shared" si="1"/>
        <v>1.8137582361515847</v>
      </c>
      <c r="O38" s="20">
        <v>479948</v>
      </c>
      <c r="P38" s="19">
        <f t="shared" si="2"/>
        <v>1.7455962291618241</v>
      </c>
      <c r="Q38" s="18">
        <v>1873815</v>
      </c>
      <c r="R38" s="22">
        <v>8388383</v>
      </c>
      <c r="S38" s="23">
        <v>8048952</v>
      </c>
      <c r="T38" s="23">
        <f t="shared" si="7"/>
        <v>-339431</v>
      </c>
    </row>
    <row r="39" spans="1:20" x14ac:dyDescent="0.25">
      <c r="A39" s="16" t="s">
        <v>57</v>
      </c>
      <c r="B39" s="17">
        <v>33422777</v>
      </c>
      <c r="C39" s="18">
        <v>3722705</v>
      </c>
      <c r="D39" s="19">
        <f t="shared" si="3"/>
        <v>11.138227682277867</v>
      </c>
      <c r="E39" s="18">
        <v>4297708</v>
      </c>
      <c r="F39" s="19">
        <f t="shared" si="4"/>
        <v>12.858620335467636</v>
      </c>
      <c r="G39" s="18">
        <v>4180783</v>
      </c>
      <c r="H39" s="19">
        <f t="shared" si="5"/>
        <v>12.508784054658296</v>
      </c>
      <c r="I39" s="18">
        <v>4070586</v>
      </c>
      <c r="J39" s="19">
        <f t="shared" si="6"/>
        <v>12.179077758858876</v>
      </c>
      <c r="K39" s="20">
        <v>3899096</v>
      </c>
      <c r="L39" s="21">
        <f t="shared" si="0"/>
        <v>11.665984547005175</v>
      </c>
      <c r="M39" s="20">
        <v>3718753</v>
      </c>
      <c r="N39" s="21">
        <f t="shared" si="1"/>
        <v>11.126403410464667</v>
      </c>
      <c r="O39" s="20">
        <v>3551297</v>
      </c>
      <c r="P39" s="19">
        <f t="shared" si="2"/>
        <v>10.625379812096405</v>
      </c>
      <c r="Q39" s="18">
        <v>22128713</v>
      </c>
      <c r="R39" s="22">
        <v>49569641</v>
      </c>
      <c r="S39" s="23">
        <v>47032517</v>
      </c>
      <c r="T39" s="23">
        <f t="shared" si="7"/>
        <v>-2537124</v>
      </c>
    </row>
    <row r="40" spans="1:20" x14ac:dyDescent="0.25">
      <c r="A40" s="16" t="s">
        <v>58</v>
      </c>
      <c r="B40" s="17">
        <v>13088933</v>
      </c>
      <c r="C40" s="18">
        <v>1069493</v>
      </c>
      <c r="D40" s="19">
        <f t="shared" si="3"/>
        <v>8.1709716139581428</v>
      </c>
      <c r="E40" s="18">
        <v>1123947</v>
      </c>
      <c r="F40" s="19">
        <f t="shared" si="4"/>
        <v>8.5870024699492316</v>
      </c>
      <c r="G40" s="18">
        <v>1017417</v>
      </c>
      <c r="H40" s="19">
        <f t="shared" si="5"/>
        <v>7.7731087782327251</v>
      </c>
      <c r="I40" s="18">
        <v>921183</v>
      </c>
      <c r="J40" s="19">
        <f t="shared" si="6"/>
        <v>7.0378769606353693</v>
      </c>
      <c r="K40" s="20">
        <v>849286</v>
      </c>
      <c r="L40" s="21">
        <f t="shared" si="0"/>
        <v>6.488580849179991</v>
      </c>
      <c r="M40" s="20">
        <v>698782</v>
      </c>
      <c r="N40" s="21">
        <f t="shared" si="1"/>
        <v>5.3387239433496987</v>
      </c>
      <c r="O40" s="20">
        <v>612513</v>
      </c>
      <c r="P40" s="19">
        <f t="shared" si="2"/>
        <v>4.6796251459152556</v>
      </c>
      <c r="Q40" s="18">
        <v>5481247</v>
      </c>
      <c r="R40" s="22">
        <v>11773868</v>
      </c>
      <c r="S40" s="23">
        <v>11722078</v>
      </c>
      <c r="T40" s="23">
        <f t="shared" si="7"/>
        <v>-51790</v>
      </c>
    </row>
    <row r="41" spans="1:20" x14ac:dyDescent="0.25">
      <c r="A41" s="16" t="s">
        <v>59</v>
      </c>
      <c r="B41" s="17">
        <v>43113228</v>
      </c>
      <c r="C41" s="18">
        <v>2397844</v>
      </c>
      <c r="D41" s="19">
        <f t="shared" si="3"/>
        <v>5.5617361799028364</v>
      </c>
      <c r="E41" s="18">
        <v>5741652</v>
      </c>
      <c r="F41" s="19">
        <f t="shared" si="4"/>
        <v>13.317611012564404</v>
      </c>
      <c r="G41" s="18">
        <v>5707527</v>
      </c>
      <c r="H41" s="19">
        <f t="shared" si="5"/>
        <v>13.238458971339377</v>
      </c>
      <c r="I41" s="18">
        <v>5325807</v>
      </c>
      <c r="J41" s="19">
        <f t="shared" si="6"/>
        <v>12.353069457012127</v>
      </c>
      <c r="K41" s="20">
        <v>4958397</v>
      </c>
      <c r="L41" s="21">
        <f t="shared" si="0"/>
        <v>11.500871611840338</v>
      </c>
      <c r="M41" s="20">
        <v>4597614</v>
      </c>
      <c r="N41" s="21">
        <f t="shared" si="1"/>
        <v>10.66404491911392</v>
      </c>
      <c r="O41" s="20">
        <v>4160194</v>
      </c>
      <c r="P41" s="19">
        <f t="shared" si="2"/>
        <v>9.6494607177175418</v>
      </c>
      <c r="Q41" s="18">
        <v>32797506</v>
      </c>
      <c r="R41" s="22">
        <v>65686541</v>
      </c>
      <c r="S41" s="23">
        <v>68564226</v>
      </c>
      <c r="T41" s="23">
        <f t="shared" si="7"/>
        <v>2877685</v>
      </c>
    </row>
    <row r="42" spans="1:20" x14ac:dyDescent="0.25">
      <c r="A42" s="16" t="s">
        <v>60</v>
      </c>
      <c r="B42" s="17">
        <v>23658529</v>
      </c>
      <c r="C42" s="18">
        <v>2356682</v>
      </c>
      <c r="D42" s="19">
        <f t="shared" si="3"/>
        <v>9.9612363896335232</v>
      </c>
      <c r="E42" s="18">
        <v>3208701</v>
      </c>
      <c r="F42" s="19">
        <f t="shared" si="4"/>
        <v>13.5625549669635</v>
      </c>
      <c r="G42" s="18">
        <v>3191369</v>
      </c>
      <c r="H42" s="19">
        <f t="shared" si="5"/>
        <v>13.489295974403143</v>
      </c>
      <c r="I42" s="18">
        <v>2934508</v>
      </c>
      <c r="J42" s="19">
        <f t="shared" si="6"/>
        <v>12.403594492286482</v>
      </c>
      <c r="K42" s="20">
        <v>2766183</v>
      </c>
      <c r="L42" s="21">
        <f t="shared" si="0"/>
        <v>11.69211746005003</v>
      </c>
      <c r="M42" s="20">
        <v>2607787</v>
      </c>
      <c r="N42" s="21">
        <f t="shared" si="1"/>
        <v>11.022608379413615</v>
      </c>
      <c r="O42" s="20">
        <v>2461115</v>
      </c>
      <c r="P42" s="19">
        <f t="shared" si="2"/>
        <v>10.402654366211864</v>
      </c>
      <c r="Q42" s="18">
        <v>20558649</v>
      </c>
      <c r="R42" s="22">
        <v>40084994</v>
      </c>
      <c r="S42" s="23">
        <v>40072375</v>
      </c>
      <c r="T42" s="23">
        <f t="shared" si="7"/>
        <v>-12619</v>
      </c>
    </row>
    <row r="43" spans="1:20" x14ac:dyDescent="0.25">
      <c r="A43" s="16" t="s">
        <v>61</v>
      </c>
      <c r="B43" s="17">
        <v>44993086</v>
      </c>
      <c r="C43" s="18">
        <v>2921071</v>
      </c>
      <c r="D43" s="19">
        <f t="shared" si="3"/>
        <v>6.4922663895514976</v>
      </c>
      <c r="E43" s="18">
        <v>3689374</v>
      </c>
      <c r="F43" s="19">
        <f t="shared" si="4"/>
        <v>8.199868753167987</v>
      </c>
      <c r="G43" s="18">
        <v>3625529</v>
      </c>
      <c r="H43" s="19">
        <f t="shared" si="5"/>
        <v>8.0579691733080931</v>
      </c>
      <c r="I43" s="18">
        <v>3494756</v>
      </c>
      <c r="J43" s="19">
        <f t="shared" si="6"/>
        <v>7.7673178496802819</v>
      </c>
      <c r="K43" s="20">
        <v>3206200</v>
      </c>
      <c r="L43" s="21">
        <f t="shared" si="0"/>
        <v>7.1259837567043069</v>
      </c>
      <c r="M43" s="20">
        <v>2750140</v>
      </c>
      <c r="N43" s="21">
        <f t="shared" si="1"/>
        <v>6.1123613525864835</v>
      </c>
      <c r="O43" s="20">
        <v>2330783</v>
      </c>
      <c r="P43" s="19">
        <f t="shared" si="2"/>
        <v>5.1803137041989071</v>
      </c>
      <c r="Q43" s="18">
        <v>12262171</v>
      </c>
      <c r="R43" s="22">
        <v>34280024</v>
      </c>
      <c r="S43" s="23">
        <v>28696785</v>
      </c>
      <c r="T43" s="23">
        <f t="shared" si="7"/>
        <v>-5583239</v>
      </c>
    </row>
    <row r="44" spans="1:20" x14ac:dyDescent="0.25">
      <c r="A44" s="16" t="s">
        <v>62</v>
      </c>
      <c r="B44" s="17">
        <v>44536401</v>
      </c>
      <c r="C44" s="18">
        <v>6528497</v>
      </c>
      <c r="D44" s="19">
        <f t="shared" si="3"/>
        <v>14.658788885972173</v>
      </c>
      <c r="E44" s="18">
        <v>6124065</v>
      </c>
      <c r="F44" s="19">
        <f t="shared" si="4"/>
        <v>13.75069575110032</v>
      </c>
      <c r="G44" s="18">
        <v>5537016</v>
      </c>
      <c r="H44" s="19">
        <f t="shared" si="5"/>
        <v>12.432562747941848</v>
      </c>
      <c r="I44" s="18">
        <v>4986665</v>
      </c>
      <c r="J44" s="19">
        <f t="shared" si="6"/>
        <v>11.196829757303469</v>
      </c>
      <c r="K44" s="20">
        <v>4477401</v>
      </c>
      <c r="L44" s="21">
        <f t="shared" si="0"/>
        <v>10.053351639257963</v>
      </c>
      <c r="M44" s="20">
        <v>3928321</v>
      </c>
      <c r="N44" s="21">
        <f t="shared" si="1"/>
        <v>8.8204724939493868</v>
      </c>
      <c r="O44" s="20">
        <v>3696155</v>
      </c>
      <c r="P44" s="19">
        <f t="shared" si="2"/>
        <v>8.2991775648867545</v>
      </c>
      <c r="Q44" s="18">
        <v>23755901</v>
      </c>
      <c r="R44" s="22">
        <v>59034021</v>
      </c>
      <c r="S44" s="23">
        <v>55275470</v>
      </c>
      <c r="T44" s="23">
        <f t="shared" si="7"/>
        <v>-3758551</v>
      </c>
    </row>
    <row r="45" spans="1:20" x14ac:dyDescent="0.25">
      <c r="A45" s="16" t="s">
        <v>63</v>
      </c>
      <c r="B45" s="17">
        <v>16306386</v>
      </c>
      <c r="C45" s="18">
        <v>2638153</v>
      </c>
      <c r="D45" s="19">
        <f t="shared" si="3"/>
        <v>16.178649272745048</v>
      </c>
      <c r="E45" s="18">
        <v>2472171</v>
      </c>
      <c r="F45" s="19">
        <f t="shared" si="4"/>
        <v>15.160753584515907</v>
      </c>
      <c r="G45" s="18">
        <v>2333063</v>
      </c>
      <c r="H45" s="19">
        <f t="shared" si="5"/>
        <v>14.307664494143582</v>
      </c>
      <c r="I45" s="18">
        <v>2272548</v>
      </c>
      <c r="J45" s="19">
        <f t="shared" si="6"/>
        <v>13.936552219480147</v>
      </c>
      <c r="K45" s="20">
        <v>2181168</v>
      </c>
      <c r="L45" s="21">
        <f t="shared" si="0"/>
        <v>13.376158273206585</v>
      </c>
      <c r="M45" s="20">
        <v>2112177</v>
      </c>
      <c r="N45" s="21">
        <f t="shared" si="1"/>
        <v>12.953066363080085</v>
      </c>
      <c r="O45" s="20">
        <v>2030380</v>
      </c>
      <c r="P45" s="19">
        <f t="shared" si="2"/>
        <v>12.451440803621354</v>
      </c>
      <c r="Q45" s="18">
        <v>21275094</v>
      </c>
      <c r="R45" s="22">
        <v>37314754</v>
      </c>
      <c r="S45" s="23">
        <v>36630495</v>
      </c>
      <c r="T45" s="23">
        <f t="shared" si="7"/>
        <v>-684259</v>
      </c>
    </row>
    <row r="46" spans="1:20" x14ac:dyDescent="0.25">
      <c r="A46" s="16" t="s">
        <v>64</v>
      </c>
      <c r="B46" s="17">
        <v>78175858</v>
      </c>
      <c r="C46" s="18">
        <v>5844183</v>
      </c>
      <c r="D46" s="19">
        <f t="shared" si="3"/>
        <v>7.4756876988801322</v>
      </c>
      <c r="E46" s="18">
        <v>7584790</v>
      </c>
      <c r="F46" s="19">
        <f t="shared" si="4"/>
        <v>9.7022152286451409</v>
      </c>
      <c r="G46" s="18">
        <v>7758898</v>
      </c>
      <c r="H46" s="19">
        <f t="shared" si="5"/>
        <v>9.9249284862342027</v>
      </c>
      <c r="I46" s="18">
        <v>7482838</v>
      </c>
      <c r="J46" s="19">
        <f t="shared" si="6"/>
        <v>9.5718015656444742</v>
      </c>
      <c r="K46" s="20">
        <v>7162295</v>
      </c>
      <c r="L46" s="21">
        <f t="shared" si="0"/>
        <v>9.1617734467333882</v>
      </c>
      <c r="M46" s="20">
        <v>6687812</v>
      </c>
      <c r="N46" s="21">
        <f t="shared" si="1"/>
        <v>8.5548303160292782</v>
      </c>
      <c r="O46" s="20">
        <v>6163076</v>
      </c>
      <c r="P46" s="19">
        <f t="shared" si="2"/>
        <v>7.8836051917716077</v>
      </c>
      <c r="Q46" s="18">
        <v>61214608</v>
      </c>
      <c r="R46" s="22">
        <v>109898500</v>
      </c>
      <c r="S46" s="23">
        <v>97252141</v>
      </c>
      <c r="T46" s="23">
        <f t="shared" si="7"/>
        <v>-12646359</v>
      </c>
    </row>
    <row r="47" spans="1:20" x14ac:dyDescent="0.25">
      <c r="A47" s="16" t="s">
        <v>65</v>
      </c>
      <c r="B47" s="17">
        <v>3463128</v>
      </c>
      <c r="C47" s="18">
        <v>288980</v>
      </c>
      <c r="D47" s="19">
        <f t="shared" si="3"/>
        <v>8.3444793262045174</v>
      </c>
      <c r="E47" s="18">
        <v>342197</v>
      </c>
      <c r="F47" s="19">
        <f t="shared" si="4"/>
        <v>9.8811536853388038</v>
      </c>
      <c r="G47" s="18">
        <v>337011</v>
      </c>
      <c r="H47" s="19">
        <f t="shared" si="5"/>
        <v>9.7314046723078107</v>
      </c>
      <c r="I47" s="18">
        <v>329234</v>
      </c>
      <c r="J47" s="19">
        <f t="shared" si="6"/>
        <v>9.5068389040197179</v>
      </c>
      <c r="K47" s="20">
        <v>289604</v>
      </c>
      <c r="L47" s="21">
        <f t="shared" si="0"/>
        <v>8.3624977188252938</v>
      </c>
      <c r="M47" s="20">
        <v>272461</v>
      </c>
      <c r="N47" s="21">
        <f t="shared" si="1"/>
        <v>7.867482807450374</v>
      </c>
      <c r="O47" s="20">
        <v>238169</v>
      </c>
      <c r="P47" s="19">
        <f t="shared" si="2"/>
        <v>6.8772797309253368</v>
      </c>
      <c r="Q47" s="18">
        <v>1576835</v>
      </c>
      <c r="R47" s="22">
        <v>3674491</v>
      </c>
      <c r="S47" s="23">
        <v>3534807</v>
      </c>
      <c r="T47" s="23">
        <f t="shared" si="7"/>
        <v>-139684</v>
      </c>
    </row>
    <row r="48" spans="1:20" x14ac:dyDescent="0.25">
      <c r="A48" s="16" t="s">
        <v>66</v>
      </c>
      <c r="B48" s="17">
        <v>13945860</v>
      </c>
      <c r="C48" s="18">
        <v>2063999</v>
      </c>
      <c r="D48" s="19">
        <f t="shared" si="3"/>
        <v>14.800084039277605</v>
      </c>
      <c r="E48" s="18">
        <v>2369345</v>
      </c>
      <c r="F48" s="19">
        <f t="shared" si="4"/>
        <v>16.989594044397403</v>
      </c>
      <c r="G48" s="18">
        <v>2267132</v>
      </c>
      <c r="H48" s="19">
        <f t="shared" si="5"/>
        <v>16.256666853101926</v>
      </c>
      <c r="I48" s="18">
        <v>2160384</v>
      </c>
      <c r="J48" s="19">
        <f t="shared" si="6"/>
        <v>15.491221050548335</v>
      </c>
      <c r="K48" s="20">
        <v>2060103</v>
      </c>
      <c r="L48" s="21">
        <f t="shared" si="0"/>
        <v>14.772147433001622</v>
      </c>
      <c r="M48" s="20">
        <v>1950726</v>
      </c>
      <c r="N48" s="21">
        <f t="shared" si="1"/>
        <v>13.987850157681203</v>
      </c>
      <c r="O48" s="20">
        <v>1863757</v>
      </c>
      <c r="P48" s="19">
        <f t="shared" si="2"/>
        <v>13.364231391968657</v>
      </c>
      <c r="Q48" s="18">
        <v>14574645</v>
      </c>
      <c r="R48" s="22">
        <v>29310091</v>
      </c>
      <c r="S48" s="23">
        <v>28493803</v>
      </c>
      <c r="T48" s="23">
        <f t="shared" si="7"/>
        <v>-816288</v>
      </c>
    </row>
    <row r="49" spans="1:19" x14ac:dyDescent="0.25">
      <c r="A49" s="24" t="s">
        <v>67</v>
      </c>
      <c r="B49" s="25"/>
      <c r="C49" s="25"/>
      <c r="D49" s="26"/>
      <c r="E49" s="26"/>
      <c r="F49" s="26"/>
      <c r="G49" s="26"/>
      <c r="H49" s="26"/>
      <c r="I49" s="26"/>
      <c r="J49" s="26"/>
      <c r="K49" s="1"/>
      <c r="L49" s="1"/>
      <c r="M49" s="1"/>
      <c r="N49" s="1"/>
      <c r="O49" s="1"/>
      <c r="P49" s="1"/>
      <c r="R49" s="23"/>
      <c r="S49" s="23">
        <f>SUM(S6:S48)</f>
        <v>3019342063</v>
      </c>
    </row>
    <row r="50" spans="1:19" x14ac:dyDescent="0.25">
      <c r="A50" s="27"/>
      <c r="B50" s="23"/>
      <c r="C50" s="23"/>
      <c r="D50" s="1"/>
      <c r="F50" s="1"/>
      <c r="H50" s="1"/>
      <c r="J50" s="1"/>
      <c r="K50" s="1"/>
      <c r="L50" s="1"/>
      <c r="M50" s="1"/>
      <c r="N50" s="1"/>
      <c r="O50" s="1"/>
      <c r="P50" s="1"/>
      <c r="R50" s="23"/>
    </row>
    <row r="51" spans="1:19" x14ac:dyDescent="0.25">
      <c r="A51" s="27"/>
      <c r="B51" s="23"/>
      <c r="C51" s="23"/>
      <c r="D51" s="1"/>
      <c r="F51" s="1"/>
      <c r="H51" s="1"/>
      <c r="J51" s="1"/>
      <c r="K51" s="1"/>
      <c r="L51" s="1"/>
      <c r="M51" s="1"/>
      <c r="N51" s="1"/>
      <c r="O51" s="1"/>
      <c r="P51" s="1"/>
    </row>
    <row r="52" spans="1:19" x14ac:dyDescent="0.25">
      <c r="A52" s="27"/>
      <c r="B52" s="23"/>
      <c r="C52" s="23"/>
      <c r="D52" s="1"/>
      <c r="F52" s="1"/>
      <c r="H52" s="1"/>
      <c r="J52" s="1"/>
      <c r="K52" s="1"/>
      <c r="L52" s="1"/>
      <c r="M52" s="1"/>
      <c r="N52" s="1"/>
      <c r="O52" s="1"/>
      <c r="P52" s="1"/>
    </row>
    <row r="53" spans="1:19" x14ac:dyDescent="0.25">
      <c r="A53" s="27"/>
      <c r="B53" s="23"/>
      <c r="C53" s="23"/>
      <c r="D53" s="1"/>
      <c r="F53" s="1"/>
      <c r="H53" s="1"/>
      <c r="J53" s="1"/>
      <c r="K53" s="1"/>
      <c r="L53" s="1"/>
      <c r="M53" s="1"/>
      <c r="N53" s="1"/>
      <c r="O53" s="1"/>
      <c r="P53" s="1"/>
    </row>
    <row r="54" spans="1:19" x14ac:dyDescent="0.25">
      <c r="A54" s="27"/>
      <c r="B54" s="23"/>
      <c r="C54" s="23"/>
      <c r="D54" s="1"/>
      <c r="F54" s="1"/>
      <c r="H54" s="1"/>
      <c r="J54" s="1"/>
      <c r="K54" s="1"/>
      <c r="L54" s="1"/>
      <c r="M54" s="1"/>
      <c r="N54" s="1"/>
      <c r="O54" s="1"/>
      <c r="P54" s="1"/>
    </row>
    <row r="55" spans="1:19" x14ac:dyDescent="0.25">
      <c r="A55" s="27"/>
      <c r="B55" s="23"/>
      <c r="C55" s="23"/>
      <c r="D55" s="1"/>
      <c r="F55" s="1"/>
      <c r="H55" s="1"/>
      <c r="J55" s="1"/>
      <c r="K55" s="1"/>
      <c r="L55" s="1"/>
      <c r="M55" s="1"/>
      <c r="N55" s="1"/>
      <c r="O55" s="1"/>
      <c r="P55" s="1"/>
    </row>
    <row r="56" spans="1:19" x14ac:dyDescent="0.25">
      <c r="A56" s="27"/>
      <c r="B56" s="23"/>
      <c r="C56" s="23"/>
      <c r="D56" s="1"/>
      <c r="F56" s="1"/>
      <c r="H56" s="1"/>
      <c r="J56" s="1"/>
      <c r="K56" s="1"/>
      <c r="L56" s="1"/>
      <c r="M56" s="1"/>
      <c r="N56" s="1"/>
      <c r="O56" s="1"/>
      <c r="P56" s="1"/>
    </row>
    <row r="57" spans="1:19" x14ac:dyDescent="0.25">
      <c r="A57" s="27"/>
      <c r="B57" s="23"/>
      <c r="C57" s="23"/>
      <c r="D57" s="1"/>
      <c r="F57" s="1"/>
      <c r="H57" s="1"/>
      <c r="J57" s="1"/>
      <c r="K57" s="1"/>
      <c r="L57" s="1"/>
      <c r="M57" s="1"/>
      <c r="N57" s="1"/>
      <c r="O57" s="1"/>
      <c r="P57" s="1"/>
    </row>
    <row r="58" spans="1:19" x14ac:dyDescent="0.25">
      <c r="A58" s="27"/>
      <c r="B58" s="23"/>
      <c r="C58" s="23"/>
      <c r="D58" s="1"/>
      <c r="F58" s="1"/>
      <c r="H58" s="1"/>
      <c r="J58" s="1"/>
      <c r="K58" s="1"/>
      <c r="L58" s="1"/>
      <c r="M58" s="1"/>
      <c r="N58" s="1"/>
      <c r="O58" s="1"/>
      <c r="P58" s="1"/>
    </row>
    <row r="59" spans="1:19" x14ac:dyDescent="0.25">
      <c r="A59" s="27"/>
      <c r="B59" s="23"/>
      <c r="C59" s="23"/>
      <c r="D59" s="1"/>
      <c r="F59" s="1"/>
      <c r="H59" s="1"/>
      <c r="J59" s="1"/>
      <c r="K59" s="1"/>
      <c r="L59" s="1"/>
      <c r="M59" s="1"/>
      <c r="N59" s="1"/>
      <c r="O59" s="1"/>
      <c r="P59" s="1"/>
    </row>
    <row r="60" spans="1:19" x14ac:dyDescent="0.25">
      <c r="A60" s="27"/>
      <c r="B60" s="23"/>
      <c r="C60" s="23"/>
      <c r="D60" s="1"/>
      <c r="F60" s="1"/>
      <c r="H60" s="1"/>
      <c r="J60" s="1"/>
      <c r="K60" s="1"/>
      <c r="L60" s="1"/>
      <c r="M60" s="1"/>
      <c r="N60" s="1"/>
      <c r="O60" s="1"/>
      <c r="P60" s="1"/>
    </row>
    <row r="61" spans="1:19" x14ac:dyDescent="0.25">
      <c r="A61" s="27"/>
      <c r="B61" s="23"/>
      <c r="C61" s="23"/>
      <c r="D61" s="1"/>
      <c r="F61" s="1"/>
      <c r="H61" s="1"/>
      <c r="J61" s="1"/>
      <c r="K61" s="1"/>
      <c r="L61" s="1"/>
      <c r="M61" s="1"/>
      <c r="N61" s="1"/>
      <c r="O61" s="1"/>
      <c r="P61" s="1"/>
    </row>
    <row r="62" spans="1:19" x14ac:dyDescent="0.25">
      <c r="A62" s="27"/>
      <c r="B62" s="23"/>
      <c r="C62" s="23"/>
      <c r="D62" s="1"/>
      <c r="F62" s="1"/>
      <c r="H62" s="1"/>
      <c r="J62" s="1"/>
      <c r="K62" s="1"/>
      <c r="L62" s="1"/>
      <c r="M62" s="1"/>
      <c r="N62" s="1"/>
      <c r="O62" s="1"/>
      <c r="P62" s="1"/>
    </row>
    <row r="63" spans="1:19" x14ac:dyDescent="0.25">
      <c r="A63" s="27"/>
      <c r="B63" s="23"/>
      <c r="C63" s="23"/>
      <c r="D63" s="1"/>
      <c r="F63" s="1"/>
      <c r="H63" s="1"/>
      <c r="J63" s="1"/>
      <c r="K63" s="1"/>
      <c r="L63" s="1"/>
      <c r="M63" s="1"/>
      <c r="N63" s="1"/>
      <c r="O63" s="1"/>
      <c r="P63" s="1"/>
    </row>
    <row r="64" spans="1:19" x14ac:dyDescent="0.25">
      <c r="A64" s="27"/>
      <c r="B64" s="23"/>
      <c r="C64" s="23"/>
      <c r="D64" s="1"/>
      <c r="F64" s="1"/>
      <c r="H64" s="1"/>
      <c r="J64" s="1"/>
      <c r="K64" s="1"/>
      <c r="L64" s="1"/>
      <c r="M64" s="1"/>
      <c r="N64" s="1"/>
      <c r="O64" s="1"/>
      <c r="P64" s="1"/>
    </row>
    <row r="65" spans="1:16" x14ac:dyDescent="0.25">
      <c r="A65" s="27"/>
      <c r="B65" s="23"/>
      <c r="C65" s="23"/>
      <c r="D65" s="1"/>
      <c r="F65" s="1"/>
      <c r="H65" s="1"/>
      <c r="J65" s="1"/>
      <c r="K65" s="1"/>
      <c r="L65" s="1"/>
      <c r="M65" s="1"/>
      <c r="N65" s="1"/>
      <c r="O65" s="1"/>
      <c r="P65" s="1"/>
    </row>
    <row r="66" spans="1:16" x14ac:dyDescent="0.25">
      <c r="A66" s="27"/>
      <c r="B66" s="23"/>
      <c r="C66" s="23"/>
      <c r="D66" s="1"/>
      <c r="F66" s="1"/>
      <c r="H66" s="1"/>
      <c r="J66" s="1"/>
      <c r="K66" s="1"/>
      <c r="L66" s="1"/>
      <c r="M66" s="1"/>
      <c r="N66" s="1"/>
      <c r="O66" s="1"/>
      <c r="P66" s="1"/>
    </row>
    <row r="67" spans="1:16" x14ac:dyDescent="0.25">
      <c r="A67" s="27"/>
      <c r="B67" s="23"/>
      <c r="C67" s="23"/>
      <c r="D67" s="1"/>
      <c r="F67" s="1"/>
      <c r="H67" s="1"/>
      <c r="J67" s="1"/>
      <c r="K67" s="1"/>
      <c r="L67" s="1"/>
      <c r="M67" s="1"/>
      <c r="N67" s="1"/>
      <c r="O67" s="1"/>
      <c r="P67" s="1"/>
    </row>
    <row r="68" spans="1:16" x14ac:dyDescent="0.25">
      <c r="A68" s="27"/>
      <c r="B68" s="23"/>
      <c r="C68" s="23"/>
      <c r="D68" s="1"/>
      <c r="F68" s="1"/>
      <c r="H68" s="1"/>
      <c r="J68" s="1"/>
      <c r="K68" s="1"/>
      <c r="L68" s="1"/>
      <c r="M68" s="1"/>
      <c r="N68" s="1"/>
      <c r="O68" s="1"/>
      <c r="P68" s="1"/>
    </row>
    <row r="69" spans="1:16" x14ac:dyDescent="0.25">
      <c r="A69" s="27"/>
      <c r="B69" s="23"/>
      <c r="C69" s="23"/>
      <c r="D69" s="1"/>
      <c r="F69" s="1"/>
      <c r="H69" s="1"/>
      <c r="J69" s="1"/>
      <c r="K69" s="1"/>
      <c r="L69" s="1"/>
      <c r="M69" s="1"/>
      <c r="N69" s="1"/>
      <c r="O69" s="1"/>
      <c r="P69" s="1"/>
    </row>
    <row r="70" spans="1:16" x14ac:dyDescent="0.25">
      <c r="A70" s="27"/>
      <c r="B70" s="23"/>
      <c r="C70" s="23"/>
      <c r="D70" s="1"/>
      <c r="F70" s="1"/>
      <c r="H70" s="1"/>
      <c r="J70" s="1"/>
      <c r="K70" s="1"/>
      <c r="L70" s="1"/>
      <c r="M70" s="1"/>
      <c r="N70" s="1"/>
      <c r="O70" s="1"/>
      <c r="P70" s="1"/>
    </row>
    <row r="71" spans="1:16" x14ac:dyDescent="0.25">
      <c r="A71" s="27"/>
      <c r="B71" s="23"/>
      <c r="C71" s="23"/>
      <c r="D71" s="1"/>
      <c r="F71" s="1"/>
      <c r="H71" s="1"/>
      <c r="J71" s="1"/>
      <c r="K71" s="1"/>
      <c r="L71" s="1"/>
      <c r="M71" s="1"/>
      <c r="N71" s="1"/>
      <c r="O71" s="1"/>
      <c r="P71" s="1"/>
    </row>
    <row r="72" spans="1:16" x14ac:dyDescent="0.25">
      <c r="A72" s="27"/>
      <c r="B72" s="23"/>
      <c r="C72" s="23"/>
      <c r="D72" s="1"/>
      <c r="F72" s="1"/>
      <c r="H72" s="1"/>
      <c r="J72" s="1"/>
      <c r="K72" s="1"/>
      <c r="L72" s="1"/>
      <c r="M72" s="1"/>
      <c r="N72" s="1"/>
      <c r="O72" s="1"/>
      <c r="P72" s="1"/>
    </row>
    <row r="73" spans="1:16" x14ac:dyDescent="0.25">
      <c r="A73" s="27"/>
      <c r="B73" s="23"/>
      <c r="C73" s="23"/>
      <c r="D73" s="1"/>
      <c r="F73" s="1"/>
      <c r="H73" s="1"/>
      <c r="J73" s="1"/>
      <c r="K73" s="1"/>
      <c r="L73" s="1"/>
      <c r="M73" s="1"/>
      <c r="N73" s="1"/>
      <c r="O73" s="1"/>
      <c r="P73" s="1"/>
    </row>
    <row r="74" spans="1:16" x14ac:dyDescent="0.25">
      <c r="A74" s="27"/>
      <c r="B74" s="23"/>
      <c r="C74" s="23"/>
      <c r="D74" s="1"/>
      <c r="F74" s="1"/>
      <c r="H74" s="1"/>
      <c r="J74" s="1"/>
      <c r="K74" s="1"/>
      <c r="L74" s="1"/>
      <c r="M74" s="1"/>
      <c r="N74" s="1"/>
      <c r="O74" s="1"/>
      <c r="P74" s="1"/>
    </row>
    <row r="75" spans="1:16" x14ac:dyDescent="0.25">
      <c r="A75" s="27"/>
      <c r="B75" s="23"/>
      <c r="C75" s="23"/>
      <c r="D75" s="1"/>
      <c r="F75" s="1"/>
      <c r="H75" s="1"/>
      <c r="J75" s="1"/>
      <c r="K75" s="1"/>
      <c r="L75" s="1"/>
      <c r="M75" s="1"/>
      <c r="N75" s="1"/>
      <c r="O75" s="1"/>
      <c r="P75" s="1"/>
    </row>
    <row r="76" spans="1:16" x14ac:dyDescent="0.25">
      <c r="A76" s="27"/>
      <c r="B76" s="23"/>
      <c r="C76" s="23"/>
      <c r="D76" s="1"/>
      <c r="F76" s="1"/>
      <c r="H76" s="1"/>
      <c r="J76" s="1"/>
      <c r="K76" s="1"/>
      <c r="L76" s="1"/>
      <c r="M76" s="1"/>
      <c r="N76" s="1"/>
      <c r="O76" s="1"/>
      <c r="P76" s="1"/>
    </row>
    <row r="77" spans="1:16" x14ac:dyDescent="0.25">
      <c r="A77" s="27"/>
      <c r="B77" s="23"/>
      <c r="C77" s="23"/>
      <c r="D77" s="1"/>
      <c r="F77" s="1"/>
      <c r="H77" s="1"/>
      <c r="J77" s="1"/>
      <c r="K77" s="1"/>
      <c r="L77" s="1"/>
      <c r="M77" s="1"/>
      <c r="N77" s="1"/>
      <c r="O77" s="1"/>
      <c r="P77" s="1"/>
    </row>
    <row r="78" spans="1:16" x14ac:dyDescent="0.25">
      <c r="A78" s="27"/>
      <c r="B78" s="23"/>
      <c r="C78" s="23"/>
      <c r="D78" s="1"/>
      <c r="F78" s="1"/>
      <c r="H78" s="1"/>
      <c r="J78" s="1"/>
      <c r="K78" s="1"/>
      <c r="L78" s="1"/>
      <c r="M78" s="1"/>
      <c r="N78" s="1"/>
      <c r="O78" s="1"/>
      <c r="P78" s="1"/>
    </row>
    <row r="79" spans="1:16" x14ac:dyDescent="0.25">
      <c r="A79" s="27"/>
      <c r="B79" s="23"/>
      <c r="C79" s="23"/>
      <c r="D79" s="1"/>
      <c r="F79" s="1"/>
      <c r="H79" s="1"/>
      <c r="J79" s="1"/>
      <c r="K79" s="1"/>
      <c r="L79" s="1"/>
      <c r="M79" s="1"/>
      <c r="N79" s="1"/>
      <c r="O79" s="1"/>
      <c r="P79" s="1"/>
    </row>
    <row r="80" spans="1:16" x14ac:dyDescent="0.25">
      <c r="A80" s="27"/>
      <c r="B80" s="23"/>
      <c r="C80" s="23"/>
      <c r="D80" s="1"/>
      <c r="F80" s="1"/>
      <c r="H80" s="1"/>
      <c r="J80" s="1"/>
      <c r="K80" s="1"/>
      <c r="L80" s="1"/>
      <c r="M80" s="1"/>
      <c r="N80" s="1"/>
      <c r="O80" s="1"/>
      <c r="P80" s="1"/>
    </row>
    <row r="81" spans="1:16" x14ac:dyDescent="0.25">
      <c r="A81" s="27"/>
      <c r="B81" s="23"/>
      <c r="C81" s="23"/>
      <c r="D81" s="1"/>
      <c r="F81" s="1"/>
      <c r="H81" s="1"/>
      <c r="J81" s="1"/>
      <c r="K81" s="1"/>
      <c r="L81" s="1"/>
      <c r="M81" s="1"/>
      <c r="N81" s="1"/>
      <c r="O81" s="1"/>
      <c r="P81" s="1"/>
    </row>
    <row r="82" spans="1:16" x14ac:dyDescent="0.25">
      <c r="A82" s="27"/>
      <c r="B82" s="23"/>
      <c r="C82" s="23"/>
      <c r="D82" s="1"/>
      <c r="F82" s="1"/>
      <c r="H82" s="1"/>
      <c r="J82" s="1"/>
      <c r="K82" s="1"/>
      <c r="L82" s="1"/>
      <c r="M82" s="1"/>
      <c r="N82" s="1"/>
      <c r="O82" s="1"/>
      <c r="P82" s="1"/>
    </row>
    <row r="83" spans="1:16" x14ac:dyDescent="0.25">
      <c r="A83" s="27"/>
      <c r="B83" s="23"/>
      <c r="C83" s="23"/>
      <c r="D83" s="1"/>
      <c r="F83" s="1"/>
      <c r="H83" s="1"/>
      <c r="J83" s="1"/>
      <c r="K83" s="1"/>
      <c r="L83" s="1"/>
      <c r="M83" s="1"/>
      <c r="N83" s="1"/>
      <c r="O83" s="1"/>
      <c r="P83" s="1"/>
    </row>
    <row r="84" spans="1:16" x14ac:dyDescent="0.25">
      <c r="A84" s="27"/>
      <c r="B84" s="23"/>
      <c r="C84" s="23"/>
      <c r="D84" s="1"/>
      <c r="F84" s="1"/>
      <c r="H84" s="1"/>
      <c r="J84" s="1"/>
      <c r="K84" s="1"/>
      <c r="L84" s="1"/>
      <c r="M84" s="1"/>
      <c r="N84" s="1"/>
      <c r="O84" s="1"/>
      <c r="P84" s="1"/>
    </row>
    <row r="85" spans="1:16" x14ac:dyDescent="0.25">
      <c r="A85" s="27"/>
      <c r="B85" s="23"/>
      <c r="C85" s="23"/>
      <c r="D85" s="1"/>
      <c r="F85" s="1"/>
      <c r="H85" s="1"/>
      <c r="J85" s="1"/>
      <c r="K85" s="1"/>
      <c r="L85" s="1"/>
      <c r="M85" s="1"/>
      <c r="N85" s="1"/>
      <c r="O85" s="1"/>
      <c r="P85" s="1"/>
    </row>
    <row r="86" spans="1:16" x14ac:dyDescent="0.25">
      <c r="A86" s="27"/>
      <c r="B86" s="23"/>
      <c r="C86" s="23"/>
      <c r="D86" s="1"/>
      <c r="F86" s="1"/>
      <c r="H86" s="1"/>
      <c r="J86" s="1"/>
      <c r="K86" s="1"/>
      <c r="L86" s="1"/>
      <c r="M86" s="1"/>
      <c r="N86" s="1"/>
      <c r="O86" s="1"/>
      <c r="P86" s="1"/>
    </row>
    <row r="87" spans="1:16" x14ac:dyDescent="0.25">
      <c r="A87" s="27"/>
      <c r="B87" s="23"/>
      <c r="C87" s="23"/>
      <c r="D87" s="1"/>
      <c r="F87" s="1"/>
      <c r="H87" s="1"/>
      <c r="J87" s="1"/>
      <c r="K87" s="1"/>
      <c r="L87" s="1"/>
      <c r="M87" s="1"/>
      <c r="N87" s="1"/>
      <c r="O87" s="1"/>
      <c r="P87" s="1"/>
    </row>
    <row r="88" spans="1:16" x14ac:dyDescent="0.25">
      <c r="A88" s="27"/>
      <c r="B88" s="23"/>
      <c r="C88" s="23"/>
      <c r="D88" s="1"/>
      <c r="F88" s="1"/>
      <c r="H88" s="1"/>
      <c r="J88" s="1"/>
      <c r="K88" s="1"/>
      <c r="L88" s="1"/>
      <c r="M88" s="1"/>
      <c r="N88" s="1"/>
      <c r="O88" s="1"/>
      <c r="P88" s="1"/>
    </row>
    <row r="89" spans="1:16" x14ac:dyDescent="0.25">
      <c r="A89" s="27"/>
      <c r="B89" s="23"/>
      <c r="C89" s="23"/>
      <c r="D89" s="1"/>
      <c r="F89" s="1"/>
      <c r="H89" s="1"/>
      <c r="J89" s="1"/>
      <c r="K89" s="1"/>
      <c r="L89" s="1"/>
      <c r="M89" s="1"/>
      <c r="N89" s="1"/>
      <c r="O89" s="1"/>
      <c r="P89" s="1"/>
    </row>
    <row r="90" spans="1:16" x14ac:dyDescent="0.25">
      <c r="A90" s="27"/>
      <c r="B90" s="23"/>
      <c r="C90" s="23"/>
      <c r="D90" s="1"/>
      <c r="F90" s="1"/>
      <c r="H90" s="1"/>
      <c r="J90" s="1"/>
      <c r="K90" s="1"/>
      <c r="L90" s="1"/>
      <c r="M90" s="1"/>
      <c r="N90" s="1"/>
      <c r="O90" s="1"/>
      <c r="P90" s="1"/>
    </row>
    <row r="91" spans="1:16" x14ac:dyDescent="0.25">
      <c r="A91" s="27"/>
      <c r="B91" s="23"/>
      <c r="C91" s="23"/>
      <c r="D91" s="1"/>
      <c r="F91" s="1"/>
      <c r="H91" s="1"/>
      <c r="J91" s="1"/>
      <c r="K91" s="1"/>
      <c r="L91" s="1"/>
      <c r="M91" s="1"/>
      <c r="N91" s="1"/>
      <c r="O91" s="1"/>
      <c r="P91" s="1"/>
    </row>
    <row r="92" spans="1:16" x14ac:dyDescent="0.25">
      <c r="A92" s="27"/>
      <c r="B92" s="23"/>
      <c r="C92" s="23"/>
      <c r="D92" s="1"/>
      <c r="F92" s="1"/>
      <c r="H92" s="1"/>
      <c r="J92" s="1"/>
      <c r="K92" s="1"/>
      <c r="L92" s="1"/>
      <c r="M92" s="1"/>
      <c r="N92" s="1"/>
      <c r="O92" s="1"/>
      <c r="P92" s="1"/>
    </row>
    <row r="93" spans="1:16" x14ac:dyDescent="0.25">
      <c r="A93" s="27"/>
      <c r="B93" s="23"/>
      <c r="C93" s="23"/>
      <c r="D93" s="1"/>
      <c r="F93" s="1"/>
      <c r="H93" s="1"/>
      <c r="J93" s="1"/>
      <c r="K93" s="1"/>
      <c r="L93" s="1"/>
      <c r="M93" s="1"/>
      <c r="N93" s="1"/>
      <c r="O93" s="1"/>
      <c r="P93" s="1"/>
    </row>
    <row r="94" spans="1:16" x14ac:dyDescent="0.25">
      <c r="A94" s="27"/>
      <c r="B94" s="23"/>
      <c r="C94" s="23"/>
      <c r="D94" s="1"/>
      <c r="F94" s="1"/>
      <c r="H94" s="1"/>
      <c r="J94" s="1"/>
      <c r="K94" s="1"/>
      <c r="L94" s="1"/>
      <c r="M94" s="1"/>
      <c r="N94" s="1"/>
      <c r="O94" s="1"/>
      <c r="P94" s="1"/>
    </row>
    <row r="95" spans="1:16" x14ac:dyDescent="0.25">
      <c r="A95" s="27"/>
      <c r="B95" s="23"/>
      <c r="C95" s="23"/>
      <c r="D95" s="1"/>
      <c r="F95" s="1"/>
      <c r="H95" s="1"/>
      <c r="J95" s="1"/>
      <c r="K95" s="1"/>
      <c r="L95" s="1"/>
      <c r="M95" s="1"/>
      <c r="N95" s="1"/>
      <c r="O95" s="1"/>
      <c r="P95" s="1"/>
    </row>
    <row r="96" spans="1:16" x14ac:dyDescent="0.25">
      <c r="A96" s="27"/>
      <c r="B96" s="23"/>
      <c r="C96" s="23"/>
      <c r="D96" s="1"/>
      <c r="F96" s="1"/>
      <c r="H96" s="1"/>
      <c r="J96" s="1"/>
      <c r="K96" s="1"/>
      <c r="L96" s="1"/>
      <c r="M96" s="1"/>
      <c r="N96" s="1"/>
      <c r="O96" s="1"/>
      <c r="P96" s="1"/>
    </row>
    <row r="97" spans="1:16" x14ac:dyDescent="0.25">
      <c r="A97" s="27"/>
      <c r="B97" s="23"/>
      <c r="C97" s="23"/>
      <c r="D97" s="1"/>
      <c r="F97" s="1"/>
      <c r="H97" s="1"/>
      <c r="J97" s="1"/>
      <c r="K97" s="1"/>
      <c r="L97" s="1"/>
      <c r="M97" s="1"/>
      <c r="N97" s="1"/>
      <c r="O97" s="1"/>
      <c r="P97" s="1"/>
    </row>
    <row r="98" spans="1:16" x14ac:dyDescent="0.25">
      <c r="A98" s="27"/>
      <c r="B98" s="23"/>
      <c r="C98" s="23"/>
      <c r="D98" s="1"/>
      <c r="F98" s="1"/>
      <c r="H98" s="1"/>
      <c r="J98" s="1"/>
      <c r="K98" s="1"/>
      <c r="L98" s="1"/>
      <c r="M98" s="1"/>
      <c r="N98" s="1"/>
      <c r="O98" s="1"/>
      <c r="P98" s="1"/>
    </row>
    <row r="99" spans="1:16" x14ac:dyDescent="0.25">
      <c r="A99" s="27"/>
      <c r="B99" s="23"/>
      <c r="C99" s="23"/>
      <c r="D99" s="1"/>
      <c r="F99" s="1"/>
      <c r="H99" s="1"/>
      <c r="J99" s="1"/>
      <c r="K99" s="1"/>
      <c r="L99" s="1"/>
      <c r="M99" s="1"/>
      <c r="N99" s="1"/>
      <c r="O99" s="1"/>
      <c r="P99" s="1"/>
    </row>
    <row r="100" spans="1:16" x14ac:dyDescent="0.25">
      <c r="A100" s="27"/>
      <c r="B100" s="23"/>
      <c r="C100" s="23"/>
      <c r="D100" s="1"/>
      <c r="F100" s="1"/>
      <c r="H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27"/>
      <c r="B101" s="23"/>
      <c r="C101" s="23"/>
      <c r="D101" s="1"/>
      <c r="F101" s="1"/>
      <c r="H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27"/>
      <c r="B102" s="23"/>
      <c r="C102" s="23"/>
      <c r="D102" s="1"/>
      <c r="F102" s="1"/>
      <c r="H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27"/>
      <c r="B103" s="23"/>
      <c r="C103" s="23"/>
      <c r="D103" s="1"/>
      <c r="F103" s="1"/>
      <c r="H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27"/>
      <c r="B104" s="23"/>
      <c r="C104" s="23"/>
      <c r="D104" s="1"/>
      <c r="F104" s="1"/>
      <c r="H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27"/>
      <c r="B105" s="23"/>
      <c r="C105" s="23"/>
      <c r="D105" s="1"/>
      <c r="F105" s="1"/>
      <c r="H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27"/>
      <c r="B106" s="23"/>
      <c r="C106" s="23"/>
      <c r="D106" s="1"/>
      <c r="F106" s="1"/>
      <c r="H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27"/>
      <c r="B107" s="23"/>
      <c r="C107" s="23"/>
      <c r="D107" s="1"/>
      <c r="F107" s="1"/>
      <c r="H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27"/>
      <c r="B108" s="23"/>
      <c r="C108" s="23"/>
      <c r="D108" s="1"/>
      <c r="F108" s="1"/>
      <c r="H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27"/>
      <c r="B109" s="23"/>
      <c r="C109" s="23"/>
      <c r="D109" s="1"/>
      <c r="F109" s="1"/>
      <c r="H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27"/>
      <c r="B110" s="23"/>
      <c r="C110" s="23"/>
      <c r="D110" s="1"/>
      <c r="F110" s="1"/>
      <c r="H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27"/>
      <c r="B111" s="23"/>
      <c r="C111" s="23"/>
      <c r="D111" s="1"/>
      <c r="F111" s="1"/>
      <c r="H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27"/>
      <c r="B112" s="23"/>
      <c r="C112" s="23"/>
      <c r="D112" s="1"/>
      <c r="F112" s="1"/>
      <c r="H112" s="1"/>
      <c r="J112" s="1"/>
      <c r="K112" s="1"/>
      <c r="L112" s="1"/>
      <c r="M112" s="1"/>
      <c r="N112" s="1"/>
      <c r="O112" s="1"/>
      <c r="P112" s="1"/>
    </row>
    <row r="113" spans="1:18" x14ac:dyDescent="0.25">
      <c r="A113" s="27"/>
      <c r="B113" s="23"/>
      <c r="C113" s="23"/>
      <c r="D113" s="1"/>
      <c r="F113" s="1"/>
      <c r="H113" s="1"/>
      <c r="J113" s="1"/>
      <c r="K113" s="1"/>
      <c r="L113" s="1"/>
      <c r="M113" s="1"/>
      <c r="N113" s="1"/>
      <c r="O113" s="1"/>
      <c r="P113" s="1"/>
    </row>
    <row r="114" spans="1:18" x14ac:dyDescent="0.25">
      <c r="A114" s="27"/>
      <c r="B114" s="23"/>
      <c r="C114" s="23"/>
      <c r="D114" s="1"/>
      <c r="F114" s="1"/>
      <c r="H114" s="1"/>
      <c r="J114" s="1"/>
      <c r="K114" s="1"/>
      <c r="L114" s="1"/>
      <c r="M114" s="1"/>
      <c r="N114" s="1"/>
      <c r="O114" s="1"/>
      <c r="P114" s="1"/>
    </row>
    <row r="115" spans="1:18" x14ac:dyDescent="0.25">
      <c r="A115" s="27"/>
      <c r="B115" s="23"/>
      <c r="C115" s="23"/>
      <c r="D115" s="1"/>
      <c r="F115" s="1"/>
      <c r="H115" s="1"/>
      <c r="J115" s="1"/>
      <c r="K115" s="1"/>
      <c r="L115" s="1"/>
      <c r="M115" s="1"/>
      <c r="N115" s="1"/>
      <c r="O115" s="1"/>
      <c r="P115" s="1"/>
    </row>
    <row r="116" spans="1:18" x14ac:dyDescent="0.25">
      <c r="A116" s="27"/>
      <c r="B116" s="23"/>
      <c r="C116" s="23"/>
      <c r="D116" s="1"/>
      <c r="F116" s="1"/>
      <c r="H116" s="1"/>
      <c r="J116" s="1"/>
      <c r="K116" s="1"/>
      <c r="L116" s="1"/>
      <c r="M116" s="1"/>
      <c r="N116" s="1"/>
      <c r="O116" s="1"/>
      <c r="P116" s="1"/>
    </row>
    <row r="117" spans="1:18" x14ac:dyDescent="0.25">
      <c r="A117" s="27"/>
      <c r="B117" s="23"/>
      <c r="C117" s="23"/>
      <c r="D117" s="1"/>
      <c r="F117" s="1"/>
      <c r="H117" s="1"/>
      <c r="J117" s="1"/>
      <c r="K117" s="1"/>
      <c r="L117" s="1"/>
      <c r="M117" s="1"/>
      <c r="N117" s="1"/>
      <c r="O117" s="1"/>
      <c r="P117" s="1"/>
    </row>
    <row r="118" spans="1:18" x14ac:dyDescent="0.25">
      <c r="A118" s="27"/>
      <c r="B118" s="23"/>
      <c r="C118" s="23"/>
      <c r="D118" s="1"/>
      <c r="F118" s="1"/>
      <c r="H118" s="1"/>
      <c r="J118" s="1"/>
      <c r="K118" s="1"/>
      <c r="L118" s="1"/>
      <c r="M118" s="1"/>
      <c r="N118" s="1"/>
      <c r="O118" s="1"/>
      <c r="P118" s="1"/>
    </row>
    <row r="119" spans="1:18" x14ac:dyDescent="0.25">
      <c r="A119" s="27"/>
      <c r="B119" s="23"/>
      <c r="C119" s="23"/>
      <c r="D119" s="1"/>
      <c r="F119" s="1"/>
      <c r="H119" s="1"/>
      <c r="J119" s="1"/>
      <c r="K119" s="1"/>
      <c r="L119" s="1"/>
      <c r="M119" s="1"/>
      <c r="N119" s="1"/>
      <c r="O119" s="1"/>
      <c r="P119" s="1"/>
    </row>
    <row r="120" spans="1:18" x14ac:dyDescent="0.25">
      <c r="A120" s="27"/>
      <c r="B120" s="23"/>
      <c r="C120" s="23"/>
      <c r="D120" s="1"/>
      <c r="F120" s="1"/>
      <c r="H120" s="1"/>
      <c r="J120" s="1"/>
      <c r="K120" s="1"/>
      <c r="L120" s="1"/>
      <c r="M120" s="1"/>
      <c r="N120" s="1"/>
      <c r="O120" s="1"/>
      <c r="P120" s="1"/>
    </row>
    <row r="121" spans="1:18" x14ac:dyDescent="0.25">
      <c r="A121" s="27"/>
      <c r="B121" s="23"/>
      <c r="C121" s="23"/>
      <c r="D121" s="1"/>
      <c r="F121" s="1"/>
      <c r="H121" s="1"/>
      <c r="J121" s="1"/>
      <c r="K121" s="1"/>
      <c r="L121" s="1"/>
      <c r="M121" s="1"/>
      <c r="N121" s="1"/>
      <c r="O121" s="1"/>
      <c r="P121" s="1"/>
    </row>
    <row r="122" spans="1:18" x14ac:dyDescent="0.25">
      <c r="A122" s="27"/>
      <c r="B122" s="23"/>
      <c r="C122" s="23"/>
      <c r="D122" s="1"/>
      <c r="F122" s="1"/>
      <c r="H122" s="1"/>
      <c r="J122" s="1"/>
      <c r="K122" s="1"/>
      <c r="L122" s="1"/>
      <c r="M122" s="1"/>
      <c r="N122" s="1"/>
      <c r="O122" s="1"/>
      <c r="P122" s="1"/>
    </row>
    <row r="123" spans="1:18" x14ac:dyDescent="0.25">
      <c r="A123" s="27"/>
      <c r="B123" s="23"/>
      <c r="C123" s="23"/>
      <c r="D123" s="1"/>
      <c r="F123" s="1"/>
      <c r="H123" s="1"/>
      <c r="J123" s="1"/>
      <c r="K123" s="1"/>
      <c r="L123" s="1"/>
      <c r="M123" s="1"/>
      <c r="N123" s="1"/>
      <c r="O123" s="1"/>
      <c r="P123" s="1"/>
    </row>
    <row r="124" spans="1:18" x14ac:dyDescent="0.25">
      <c r="A124" s="27"/>
      <c r="B124" s="23"/>
      <c r="C124" s="23"/>
      <c r="D124" s="1"/>
      <c r="F124" s="1"/>
      <c r="H124" s="1"/>
      <c r="J124" s="1"/>
      <c r="K124" s="1"/>
      <c r="L124" s="1"/>
      <c r="M124" s="1"/>
      <c r="N124" s="1"/>
      <c r="O124" s="1"/>
      <c r="P124" s="1"/>
    </row>
    <row r="126" spans="1:18" x14ac:dyDescent="0.25">
      <c r="B126" s="23"/>
    </row>
    <row r="127" spans="1:18" x14ac:dyDescent="0.25">
      <c r="B127" s="23"/>
    </row>
    <row r="128" spans="1:18" x14ac:dyDescent="0.25">
      <c r="A128" s="1"/>
      <c r="D128" s="1"/>
      <c r="F128" s="1"/>
      <c r="H128" s="1"/>
      <c r="J128" s="1"/>
      <c r="K128" s="1"/>
      <c r="L128" s="1"/>
      <c r="M128" s="1"/>
      <c r="N128" s="1"/>
      <c r="O128" s="1"/>
      <c r="P128" s="1"/>
      <c r="R128" s="23"/>
    </row>
  </sheetData>
  <mergeCells count="12">
    <mergeCell ref="Q2:Q3"/>
    <mergeCell ref="R2:R3"/>
    <mergeCell ref="A1:R1"/>
    <mergeCell ref="A2:A3"/>
    <mergeCell ref="B2:B3"/>
    <mergeCell ref="C2:D2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pageSetup paperSize="9" scale="54" orientation="landscape" verticalDpi="0" r:id="rId1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Finanšu Ministrija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Kapteine-Miezere</dc:creator>
  <cp:lastModifiedBy>Kristīne Kapteine-Miezere</cp:lastModifiedBy>
  <dcterms:created xsi:type="dcterms:W3CDTF">2023-09-18T08:59:03Z</dcterms:created>
  <dcterms:modified xsi:type="dcterms:W3CDTF">2023-09-18T09:24:37Z</dcterms:modified>
</cp:coreProperties>
</file>