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u bāzes\2023\8_Augusts_2023\Mājas lapai\"/>
    </mc:Choice>
  </mc:AlternateContent>
  <xr:revisionPtr revIDLastSave="0" documentId="8_{03CF8DCE-59FD-41EC-80D8-C706D1D77798}" xr6:coauthVersionLast="47" xr6:coauthVersionMax="47" xr10:uidLastSave="{00000000-0000-0000-0000-000000000000}"/>
  <bookViews>
    <workbookView xWindow="-120" yWindow="-120" windowWidth="25440" windowHeight="15390" xr2:uid="{9FDDA9B3-0873-433F-9930-8DA5E0EE1350}"/>
  </bookViews>
  <sheets>
    <sheet name="pamat" sheetId="1" r:id="rId1"/>
  </sheets>
  <definedNames>
    <definedName name="_xlnm._FilterDatabase" localSheetId="0" hidden="1">pamat!$A$4:$B$47</definedName>
    <definedName name="_xlnm.Print_Area" localSheetId="0">pamat!$A$1:$O$47</definedName>
    <definedName name="_xlnm.Print_Titles" localSheetId="0">pamat!$1:$3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1" l="1"/>
  <c r="N47" i="1"/>
  <c r="H47" i="1"/>
  <c r="G47" i="1"/>
  <c r="F47" i="1"/>
  <c r="O46" i="1"/>
  <c r="N46" i="1"/>
  <c r="H46" i="1"/>
  <c r="G46" i="1"/>
  <c r="F46" i="1"/>
  <c r="O45" i="1"/>
  <c r="N45" i="1"/>
  <c r="H45" i="1"/>
  <c r="G45" i="1"/>
  <c r="F45" i="1"/>
  <c r="O44" i="1"/>
  <c r="N44" i="1"/>
  <c r="H44" i="1"/>
  <c r="G44" i="1"/>
  <c r="F44" i="1"/>
  <c r="O43" i="1"/>
  <c r="N43" i="1"/>
  <c r="H43" i="1"/>
  <c r="G43" i="1"/>
  <c r="F43" i="1"/>
  <c r="O42" i="1"/>
  <c r="N42" i="1"/>
  <c r="H42" i="1"/>
  <c r="G42" i="1"/>
  <c r="F42" i="1"/>
  <c r="O41" i="1"/>
  <c r="N41" i="1"/>
  <c r="H41" i="1"/>
  <c r="G41" i="1"/>
  <c r="F41" i="1"/>
  <c r="O40" i="1"/>
  <c r="N40" i="1"/>
  <c r="H40" i="1"/>
  <c r="G40" i="1"/>
  <c r="F40" i="1"/>
  <c r="O39" i="1"/>
  <c r="N39" i="1"/>
  <c r="H39" i="1"/>
  <c r="G39" i="1"/>
  <c r="F39" i="1"/>
  <c r="O38" i="1"/>
  <c r="N38" i="1"/>
  <c r="H38" i="1"/>
  <c r="G38" i="1"/>
  <c r="F38" i="1"/>
  <c r="O37" i="1"/>
  <c r="N37" i="1"/>
  <c r="H37" i="1"/>
  <c r="G37" i="1"/>
  <c r="F37" i="1"/>
  <c r="O36" i="1"/>
  <c r="N36" i="1"/>
  <c r="H36" i="1"/>
  <c r="G36" i="1"/>
  <c r="F36" i="1"/>
  <c r="O35" i="1"/>
  <c r="N35" i="1"/>
  <c r="H35" i="1"/>
  <c r="G35" i="1"/>
  <c r="F35" i="1"/>
  <c r="O34" i="1"/>
  <c r="N34" i="1"/>
  <c r="H34" i="1"/>
  <c r="G34" i="1"/>
  <c r="F34" i="1"/>
  <c r="O33" i="1"/>
  <c r="N33" i="1"/>
  <c r="H33" i="1"/>
  <c r="G33" i="1"/>
  <c r="F33" i="1"/>
  <c r="O32" i="1"/>
  <c r="N32" i="1"/>
  <c r="H32" i="1"/>
  <c r="G32" i="1"/>
  <c r="F32" i="1"/>
  <c r="O31" i="1"/>
  <c r="N31" i="1"/>
  <c r="H31" i="1"/>
  <c r="G31" i="1"/>
  <c r="F31" i="1"/>
  <c r="O30" i="1"/>
  <c r="N30" i="1"/>
  <c r="H30" i="1"/>
  <c r="G30" i="1"/>
  <c r="F30" i="1"/>
  <c r="O29" i="1"/>
  <c r="N29" i="1"/>
  <c r="H29" i="1"/>
  <c r="G29" i="1"/>
  <c r="F29" i="1"/>
  <c r="O28" i="1"/>
  <c r="N28" i="1"/>
  <c r="H28" i="1"/>
  <c r="G28" i="1"/>
  <c r="F28" i="1"/>
  <c r="O27" i="1"/>
  <c r="N27" i="1"/>
  <c r="H27" i="1"/>
  <c r="G27" i="1"/>
  <c r="F27" i="1"/>
  <c r="O26" i="1"/>
  <c r="N26" i="1"/>
  <c r="H26" i="1"/>
  <c r="G26" i="1"/>
  <c r="F26" i="1"/>
  <c r="O25" i="1"/>
  <c r="N25" i="1"/>
  <c r="H25" i="1"/>
  <c r="G25" i="1"/>
  <c r="F25" i="1"/>
  <c r="O24" i="1"/>
  <c r="N24" i="1"/>
  <c r="H24" i="1"/>
  <c r="G24" i="1"/>
  <c r="F24" i="1"/>
  <c r="O23" i="1"/>
  <c r="N23" i="1"/>
  <c r="H23" i="1"/>
  <c r="G23" i="1"/>
  <c r="F23" i="1"/>
  <c r="O22" i="1"/>
  <c r="N22" i="1"/>
  <c r="H22" i="1"/>
  <c r="G22" i="1"/>
  <c r="F22" i="1"/>
  <c r="O21" i="1"/>
  <c r="N21" i="1"/>
  <c r="H21" i="1"/>
  <c r="G21" i="1"/>
  <c r="F21" i="1"/>
  <c r="O20" i="1"/>
  <c r="N20" i="1"/>
  <c r="H20" i="1"/>
  <c r="G20" i="1"/>
  <c r="F20" i="1"/>
  <c r="O19" i="1"/>
  <c r="N19" i="1"/>
  <c r="H19" i="1"/>
  <c r="G19" i="1"/>
  <c r="F19" i="1"/>
  <c r="O18" i="1"/>
  <c r="N18" i="1"/>
  <c r="H18" i="1"/>
  <c r="G18" i="1"/>
  <c r="F18" i="1"/>
  <c r="O17" i="1"/>
  <c r="N17" i="1"/>
  <c r="H17" i="1"/>
  <c r="G17" i="1"/>
  <c r="F17" i="1"/>
  <c r="O16" i="1"/>
  <c r="N16" i="1"/>
  <c r="H16" i="1"/>
  <c r="G16" i="1"/>
  <c r="F16" i="1"/>
  <c r="O15" i="1"/>
  <c r="N15" i="1"/>
  <c r="H15" i="1"/>
  <c r="G15" i="1"/>
  <c r="F15" i="1"/>
  <c r="O14" i="1"/>
  <c r="N14" i="1"/>
  <c r="H14" i="1"/>
  <c r="G14" i="1"/>
  <c r="F14" i="1"/>
  <c r="O13" i="1"/>
  <c r="N13" i="1"/>
  <c r="H13" i="1"/>
  <c r="G13" i="1"/>
  <c r="F13" i="1"/>
  <c r="O12" i="1"/>
  <c r="N12" i="1"/>
  <c r="H12" i="1"/>
  <c r="G12" i="1"/>
  <c r="F12" i="1"/>
  <c r="O11" i="1"/>
  <c r="N11" i="1"/>
  <c r="H11" i="1"/>
  <c r="G11" i="1"/>
  <c r="F11" i="1"/>
  <c r="O10" i="1"/>
  <c r="N10" i="1"/>
  <c r="H10" i="1"/>
  <c r="G10" i="1"/>
  <c r="F10" i="1"/>
  <c r="O9" i="1"/>
  <c r="N9" i="1"/>
  <c r="H9" i="1"/>
  <c r="G9" i="1"/>
  <c r="F9" i="1"/>
  <c r="O8" i="1"/>
  <c r="N8" i="1"/>
  <c r="H8" i="1"/>
  <c r="G8" i="1"/>
  <c r="F8" i="1"/>
  <c r="O7" i="1"/>
  <c r="N7" i="1"/>
  <c r="H7" i="1"/>
  <c r="G7" i="1"/>
  <c r="F7" i="1"/>
  <c r="O6" i="1"/>
  <c r="N6" i="1"/>
  <c r="H6" i="1"/>
  <c r="G6" i="1"/>
  <c r="F6" i="1"/>
  <c r="O5" i="1"/>
  <c r="N5" i="1"/>
  <c r="H5" i="1"/>
  <c r="G5" i="1"/>
  <c r="F5" i="1"/>
  <c r="M4" i="1"/>
  <c r="N4" i="1" s="1"/>
  <c r="L4" i="1"/>
  <c r="H4" i="1" s="1"/>
  <c r="K4" i="1"/>
  <c r="J4" i="1"/>
  <c r="I4" i="1"/>
  <c r="E4" i="1"/>
  <c r="D4" i="1"/>
  <c r="C4" i="1"/>
  <c r="G4" i="1" s="1"/>
  <c r="B4" i="1"/>
  <c r="F4" i="1" s="1"/>
  <c r="O4" i="1" l="1"/>
</calcChain>
</file>

<file path=xl/sharedStrings.xml><?xml version="1.0" encoding="utf-8"?>
<sst xmlns="http://schemas.openxmlformats.org/spreadsheetml/2006/main" count="65" uniqueCount="61">
  <si>
    <t>Pašvaldību 2023.gada pamatbudžets (plāns un izpilde uz 31.08.2023.), EUR</t>
  </si>
  <si>
    <t xml:space="preserve">Pašvaldība </t>
  </si>
  <si>
    <t xml:space="preserve">Ieņēmumi </t>
  </si>
  <si>
    <t xml:space="preserve">Izdevumi </t>
  </si>
  <si>
    <t xml:space="preserve">Ieņēmumu pārsniegums vai deficīts </t>
  </si>
  <si>
    <t>Finansēšana/ izpilde</t>
  </si>
  <si>
    <t>Naudas līdzekļu atlikums gada sākumā</t>
  </si>
  <si>
    <t>Naudas līdzekļu atlikums uz 31.08.2023.</t>
  </si>
  <si>
    <t xml:space="preserve">Atlikuma izmaiņas </t>
  </si>
  <si>
    <t>Plāns</t>
  </si>
  <si>
    <t>Izpilde</t>
  </si>
  <si>
    <t>Naudas līdzekļi un noguldījumi (atlikuma izmaiņas)</t>
  </si>
  <si>
    <t xml:space="preserve">Aizņēmumi </t>
  </si>
  <si>
    <t>Aizdevumi</t>
  </si>
  <si>
    <t>Akcijas un cita līdzdalība komersantu pašu kapitālā</t>
  </si>
  <si>
    <t>Eur</t>
  </si>
  <si>
    <t>%</t>
  </si>
  <si>
    <t>Pilsētas un novadi kopā</t>
  </si>
  <si>
    <t>Rīga</t>
  </si>
  <si>
    <t>Daugavpils</t>
  </si>
  <si>
    <t>Jelgava</t>
  </si>
  <si>
    <t>Jūrmala</t>
  </si>
  <si>
    <t>Liepāja</t>
  </si>
  <si>
    <t>Rēzekne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</si>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</sst>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Times New Roman"/>
      <family val="2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5">
    <xf numFmtId="0" fontId="0" fillId="0" borderId="0" xfId="0"/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  <xf numFmtId="49" fontId="3" fillId="0" borderId="9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3" fontId="3" fillId="0" borderId="6" xfId="1" applyNumberFormat="1" applyFont="1" applyBorder="1" applyAlignment="1">
      <alignment horizontal="right" vertical="center"/>
    </xf>
    <xf numFmtId="3" fontId="3" fillId="2" borderId="7" xfId="1" applyNumberFormat="1" applyFont="1" applyFill="1" applyBorder="1" applyAlignment="1">
      <alignment horizontal="right" vertical="center"/>
    </xf>
    <xf numFmtId="3" fontId="3" fillId="0" borderId="7" xfId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3" fontId="3" fillId="0" borderId="9" xfId="1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9" fontId="3" fillId="0" borderId="7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5" fillId="0" borderId="1" xfId="2" applyFont="1" applyBorder="1" applyAlignment="1">
      <alignment vertical="center"/>
    </xf>
    <xf numFmtId="3" fontId="5" fillId="0" borderId="6" xfId="3" applyNumberFormat="1" applyFont="1" applyBorder="1" applyAlignment="1">
      <alignment horizontal="right" vertical="center"/>
    </xf>
    <xf numFmtId="3" fontId="5" fillId="0" borderId="7" xfId="3" applyNumberFormat="1" applyFont="1" applyBorder="1" applyAlignment="1">
      <alignment horizontal="right" vertical="center"/>
    </xf>
    <xf numFmtId="3" fontId="5" fillId="0" borderId="6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8" xfId="1" applyNumberFormat="1" applyFont="1" applyBorder="1" applyAlignment="1">
      <alignment horizontal="right" vertical="center"/>
    </xf>
    <xf numFmtId="3" fontId="5" fillId="0" borderId="9" xfId="3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9" fontId="5" fillId="0" borderId="7" xfId="0" applyNumberFormat="1" applyFont="1" applyBorder="1" applyAlignment="1">
      <alignment horizontal="right" vertical="center"/>
    </xf>
    <xf numFmtId="0" fontId="5" fillId="0" borderId="1" xfId="2" applyFont="1" applyBorder="1" applyAlignment="1">
      <alignment horizontal="left" vertical="top"/>
    </xf>
  </cellXfs>
  <cellStyles count="4">
    <cellStyle name="Normal" xfId="0" builtinId="0"/>
    <cellStyle name="Normal 10" xfId="3" xr:uid="{6D7EF90C-505A-40CC-990C-438D0ED37B6C}"/>
    <cellStyle name="Normal 2" xfId="1" xr:uid="{3D0EBF1B-7F8C-4F2C-A9F0-BF9ACB3B279E}"/>
    <cellStyle name="Normal 3" xfId="2" xr:uid="{08EAB5CA-75F9-4C0A-9568-CF638B8D4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0B69A-8C64-4A06-97C3-94A03FBA58BD}">
  <dimension ref="A1:O68"/>
  <sheetViews>
    <sheetView tabSelected="1" zoomScaleNormal="100" workbookViewId="0">
      <selection activeCell="R10" sqref="R10"/>
    </sheetView>
  </sheetViews>
  <sheetFormatPr defaultColWidth="9" defaultRowHeight="15" x14ac:dyDescent="0.25"/>
  <cols>
    <col min="1" max="1" width="20.875" style="15" customWidth="1"/>
    <col min="2" max="2" width="12.75" style="15" customWidth="1"/>
    <col min="3" max="3" width="14.125" style="15" customWidth="1"/>
    <col min="4" max="4" width="12.375" style="15" bestFit="1" customWidth="1"/>
    <col min="5" max="5" width="12.125" style="15" customWidth="1"/>
    <col min="6" max="7" width="12.75" style="15" customWidth="1"/>
    <col min="8" max="11" width="12" style="15" customWidth="1"/>
    <col min="12" max="12" width="12.875" style="15" customWidth="1"/>
    <col min="13" max="13" width="13.625" style="15" customWidth="1"/>
    <col min="14" max="14" width="12.125" style="15" customWidth="1"/>
    <col min="15" max="15" width="9" style="15"/>
    <col min="16" max="16" width="10.5" style="15" bestFit="1" customWidth="1"/>
    <col min="17" max="16384" width="9" style="15"/>
  </cols>
  <sheetData>
    <row r="1" spans="1:15" s="2" customFormat="1" ht="19.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.75" customHeight="1" x14ac:dyDescent="0.25">
      <c r="A2" s="3" t="s">
        <v>1</v>
      </c>
      <c r="B2" s="4" t="s">
        <v>2</v>
      </c>
      <c r="C2" s="5"/>
      <c r="D2" s="6" t="s">
        <v>3</v>
      </c>
      <c r="E2" s="7"/>
      <c r="F2" s="8" t="s">
        <v>4</v>
      </c>
      <c r="G2" s="9"/>
      <c r="H2" s="10" t="s">
        <v>5</v>
      </c>
      <c r="I2" s="11"/>
      <c r="J2" s="11"/>
      <c r="K2" s="12"/>
      <c r="L2" s="8" t="s">
        <v>6</v>
      </c>
      <c r="M2" s="13" t="s">
        <v>7</v>
      </c>
      <c r="N2" s="14" t="s">
        <v>8</v>
      </c>
      <c r="O2" s="7"/>
    </row>
    <row r="3" spans="1:15" s="24" customFormat="1" ht="81" customHeight="1" x14ac:dyDescent="0.25">
      <c r="A3" s="3"/>
      <c r="B3" s="16" t="s">
        <v>9</v>
      </c>
      <c r="C3" s="17" t="s">
        <v>10</v>
      </c>
      <c r="D3" s="16" t="s">
        <v>9</v>
      </c>
      <c r="E3" s="17" t="s">
        <v>10</v>
      </c>
      <c r="F3" s="16" t="s">
        <v>9</v>
      </c>
      <c r="G3" s="17" t="s">
        <v>10</v>
      </c>
      <c r="H3" s="18" t="s">
        <v>11</v>
      </c>
      <c r="I3" s="19" t="s">
        <v>12</v>
      </c>
      <c r="J3" s="19" t="s">
        <v>13</v>
      </c>
      <c r="K3" s="20" t="s">
        <v>14</v>
      </c>
      <c r="L3" s="21"/>
      <c r="M3" s="22"/>
      <c r="N3" s="23" t="s">
        <v>15</v>
      </c>
      <c r="O3" s="17" t="s">
        <v>16</v>
      </c>
    </row>
    <row r="4" spans="1:15" s="33" customFormat="1" ht="20.25" customHeight="1" x14ac:dyDescent="0.25">
      <c r="A4" s="25" t="s">
        <v>17</v>
      </c>
      <c r="B4" s="26">
        <f>SUM(B5:B47)</f>
        <v>3424522685</v>
      </c>
      <c r="C4" s="27">
        <f>SUM(C5:C47)</f>
        <v>2456394119</v>
      </c>
      <c r="D4" s="26">
        <f>SUM(D5:D47)</f>
        <v>4140539854</v>
      </c>
      <c r="E4" s="27">
        <f>SUM(E5:E47)</f>
        <v>2382467417</v>
      </c>
      <c r="F4" s="26">
        <f t="shared" ref="F4:G35" si="0">B4-D4</f>
        <v>-716017169</v>
      </c>
      <c r="G4" s="28">
        <f t="shared" si="0"/>
        <v>73926702</v>
      </c>
      <c r="H4" s="29">
        <f>L4-M4</f>
        <v>-47391499</v>
      </c>
      <c r="I4" s="30">
        <f>SUM(I5:I47)</f>
        <v>-22540264</v>
      </c>
      <c r="J4" s="30">
        <f>SUM(J5:J47)</f>
        <v>9141</v>
      </c>
      <c r="K4" s="28">
        <f>SUM(K5:K47)</f>
        <v>-4004080</v>
      </c>
      <c r="L4" s="26">
        <f>SUM(L5:L47)</f>
        <v>634585751</v>
      </c>
      <c r="M4" s="30">
        <f>SUM(M5:M47)</f>
        <v>681977250</v>
      </c>
      <c r="N4" s="31">
        <f t="shared" ref="N4:N47" si="1">M4-L4</f>
        <v>47391499</v>
      </c>
      <c r="O4" s="32">
        <f t="shared" ref="O4:O47" si="2">M4/L4-1</f>
        <v>7.4681000834511346E-2</v>
      </c>
    </row>
    <row r="5" spans="1:15" x14ac:dyDescent="0.25">
      <c r="A5" s="34" t="s">
        <v>18</v>
      </c>
      <c r="B5" s="35">
        <v>1192119376</v>
      </c>
      <c r="C5" s="36">
        <v>862175345</v>
      </c>
      <c r="D5" s="35">
        <v>1404135461</v>
      </c>
      <c r="E5" s="36">
        <v>816941907</v>
      </c>
      <c r="F5" s="37">
        <f>B5-D5</f>
        <v>-212016085</v>
      </c>
      <c r="G5" s="38">
        <f t="shared" si="0"/>
        <v>45233438</v>
      </c>
      <c r="H5" s="39">
        <f>L5-M5</f>
        <v>-23907187</v>
      </c>
      <c r="I5" s="40">
        <v>-21326251</v>
      </c>
      <c r="J5" s="41">
        <v>0</v>
      </c>
      <c r="K5" s="42">
        <v>0</v>
      </c>
      <c r="L5" s="35">
        <v>191302232</v>
      </c>
      <c r="M5" s="40">
        <v>215209419</v>
      </c>
      <c r="N5" s="41">
        <f t="shared" si="1"/>
        <v>23907187</v>
      </c>
      <c r="O5" s="43">
        <f t="shared" si="2"/>
        <v>0.1249707687676116</v>
      </c>
    </row>
    <row r="6" spans="1:15" x14ac:dyDescent="0.25">
      <c r="A6" s="34" t="s">
        <v>19</v>
      </c>
      <c r="B6" s="35">
        <v>118852374</v>
      </c>
      <c r="C6" s="36">
        <v>87142043</v>
      </c>
      <c r="D6" s="35">
        <v>129281638</v>
      </c>
      <c r="E6" s="36">
        <v>85506301</v>
      </c>
      <c r="F6" s="37">
        <f t="shared" si="0"/>
        <v>-10429264</v>
      </c>
      <c r="G6" s="38">
        <f t="shared" si="0"/>
        <v>1635742</v>
      </c>
      <c r="H6" s="39">
        <f t="shared" ref="H6:H47" si="3">L6-M6</f>
        <v>3742509</v>
      </c>
      <c r="I6" s="40">
        <v>-5179398</v>
      </c>
      <c r="J6" s="41">
        <v>0</v>
      </c>
      <c r="K6" s="42">
        <v>-198853</v>
      </c>
      <c r="L6" s="35">
        <v>15483121</v>
      </c>
      <c r="M6" s="40">
        <v>11740612</v>
      </c>
      <c r="N6" s="41">
        <f t="shared" si="1"/>
        <v>-3742509</v>
      </c>
      <c r="O6" s="43">
        <f t="shared" si="2"/>
        <v>-0.24171541383678397</v>
      </c>
    </row>
    <row r="7" spans="1:15" x14ac:dyDescent="0.25">
      <c r="A7" s="34" t="s">
        <v>20</v>
      </c>
      <c r="B7" s="35">
        <v>89892915</v>
      </c>
      <c r="C7" s="36">
        <v>67211309</v>
      </c>
      <c r="D7" s="35">
        <v>122414584</v>
      </c>
      <c r="E7" s="36">
        <v>71598147</v>
      </c>
      <c r="F7" s="37">
        <f t="shared" si="0"/>
        <v>-32521669</v>
      </c>
      <c r="G7" s="38">
        <f t="shared" si="0"/>
        <v>-4386838</v>
      </c>
      <c r="H7" s="39">
        <f t="shared" si="3"/>
        <v>-851076</v>
      </c>
      <c r="I7" s="40">
        <v>5617002</v>
      </c>
      <c r="J7" s="41">
        <v>0</v>
      </c>
      <c r="K7" s="42">
        <v>-379088</v>
      </c>
      <c r="L7" s="35">
        <v>16412415</v>
      </c>
      <c r="M7" s="40">
        <v>17263491</v>
      </c>
      <c r="N7" s="41">
        <f t="shared" si="1"/>
        <v>851076</v>
      </c>
      <c r="O7" s="43">
        <f t="shared" si="2"/>
        <v>5.1855622710003324E-2</v>
      </c>
    </row>
    <row r="8" spans="1:15" x14ac:dyDescent="0.25">
      <c r="A8" s="34" t="s">
        <v>21</v>
      </c>
      <c r="B8" s="35">
        <v>102986661</v>
      </c>
      <c r="C8" s="36">
        <v>70157684</v>
      </c>
      <c r="D8" s="35">
        <v>137037293</v>
      </c>
      <c r="E8" s="36">
        <v>67100207</v>
      </c>
      <c r="F8" s="37">
        <f t="shared" si="0"/>
        <v>-34050632</v>
      </c>
      <c r="G8" s="38">
        <f t="shared" si="0"/>
        <v>3057477</v>
      </c>
      <c r="H8" s="39">
        <f t="shared" si="3"/>
        <v>-194799</v>
      </c>
      <c r="I8" s="40">
        <v>-2461153</v>
      </c>
      <c r="J8" s="41">
        <v>0</v>
      </c>
      <c r="K8" s="42">
        <v>-401525</v>
      </c>
      <c r="L8" s="35">
        <v>16752298</v>
      </c>
      <c r="M8" s="40">
        <v>16947097</v>
      </c>
      <c r="N8" s="41">
        <f t="shared" si="1"/>
        <v>194799</v>
      </c>
      <c r="O8" s="43">
        <f t="shared" si="2"/>
        <v>1.1628195725744694E-2</v>
      </c>
    </row>
    <row r="9" spans="1:15" x14ac:dyDescent="0.25">
      <c r="A9" s="34" t="s">
        <v>22</v>
      </c>
      <c r="B9" s="35">
        <v>114071964</v>
      </c>
      <c r="C9" s="36">
        <v>80997426</v>
      </c>
      <c r="D9" s="35">
        <v>143760132</v>
      </c>
      <c r="E9" s="36">
        <v>80763088</v>
      </c>
      <c r="F9" s="37">
        <f t="shared" si="0"/>
        <v>-29688168</v>
      </c>
      <c r="G9" s="38">
        <f t="shared" si="0"/>
        <v>234338</v>
      </c>
      <c r="H9" s="39">
        <f t="shared" si="3"/>
        <v>396367</v>
      </c>
      <c r="I9" s="40">
        <v>-73617</v>
      </c>
      <c r="J9" s="41">
        <v>0</v>
      </c>
      <c r="K9" s="42">
        <v>-557088</v>
      </c>
      <c r="L9" s="35">
        <v>24050391</v>
      </c>
      <c r="M9" s="40">
        <v>23654024</v>
      </c>
      <c r="N9" s="41">
        <f t="shared" si="1"/>
        <v>-396367</v>
      </c>
      <c r="O9" s="43">
        <f t="shared" si="2"/>
        <v>-1.648068840128214E-2</v>
      </c>
    </row>
    <row r="10" spans="1:15" x14ac:dyDescent="0.25">
      <c r="A10" s="34" t="s">
        <v>23</v>
      </c>
      <c r="B10" s="35">
        <v>47366590</v>
      </c>
      <c r="C10" s="36">
        <v>33471039</v>
      </c>
      <c r="D10" s="35">
        <v>56560739</v>
      </c>
      <c r="E10" s="36">
        <v>35248087</v>
      </c>
      <c r="F10" s="37">
        <f t="shared" si="0"/>
        <v>-9194149</v>
      </c>
      <c r="G10" s="38">
        <f t="shared" si="0"/>
        <v>-1777048</v>
      </c>
      <c r="H10" s="39">
        <f t="shared" si="3"/>
        <v>2016875</v>
      </c>
      <c r="I10" s="40">
        <v>-239827</v>
      </c>
      <c r="J10" s="41">
        <v>0</v>
      </c>
      <c r="K10" s="42">
        <v>0</v>
      </c>
      <c r="L10" s="35">
        <v>6982522</v>
      </c>
      <c r="M10" s="40">
        <v>4965647</v>
      </c>
      <c r="N10" s="41">
        <f t="shared" si="1"/>
        <v>-2016875</v>
      </c>
      <c r="O10" s="43">
        <f t="shared" si="2"/>
        <v>-0.28884620771692515</v>
      </c>
    </row>
    <row r="11" spans="1:15" x14ac:dyDescent="0.25">
      <c r="A11" s="34" t="s">
        <v>24</v>
      </c>
      <c r="B11" s="35">
        <v>64261594</v>
      </c>
      <c r="C11" s="36">
        <v>42509531</v>
      </c>
      <c r="D11" s="35">
        <v>86686654</v>
      </c>
      <c r="E11" s="36">
        <v>46975608</v>
      </c>
      <c r="F11" s="37">
        <f t="shared" si="0"/>
        <v>-22425060</v>
      </c>
      <c r="G11" s="38">
        <f t="shared" si="0"/>
        <v>-4466077</v>
      </c>
      <c r="H11" s="39">
        <f t="shared" si="3"/>
        <v>4909566</v>
      </c>
      <c r="I11" s="40">
        <v>-452630</v>
      </c>
      <c r="J11" s="41">
        <v>9141</v>
      </c>
      <c r="K11" s="42">
        <v>0</v>
      </c>
      <c r="L11" s="35">
        <v>21837642</v>
      </c>
      <c r="M11" s="40">
        <v>16928076</v>
      </c>
      <c r="N11" s="41">
        <f t="shared" si="1"/>
        <v>-4909566</v>
      </c>
      <c r="O11" s="43">
        <f t="shared" si="2"/>
        <v>-0.2248212513054294</v>
      </c>
    </row>
    <row r="12" spans="1:15" x14ac:dyDescent="0.25">
      <c r="A12" s="34" t="s">
        <v>25</v>
      </c>
      <c r="B12" s="35">
        <v>45474804</v>
      </c>
      <c r="C12" s="36">
        <v>34622152</v>
      </c>
      <c r="D12" s="35">
        <v>57135620</v>
      </c>
      <c r="E12" s="36">
        <v>33949057</v>
      </c>
      <c r="F12" s="37">
        <f t="shared" si="0"/>
        <v>-11660816</v>
      </c>
      <c r="G12" s="38">
        <f t="shared" si="0"/>
        <v>673095</v>
      </c>
      <c r="H12" s="39">
        <f t="shared" si="3"/>
        <v>233577</v>
      </c>
      <c r="I12" s="40">
        <v>-906672</v>
      </c>
      <c r="J12" s="41">
        <v>0</v>
      </c>
      <c r="K12" s="42">
        <v>0</v>
      </c>
      <c r="L12" s="35">
        <v>12373299</v>
      </c>
      <c r="M12" s="40">
        <v>12139722</v>
      </c>
      <c r="N12" s="41">
        <f t="shared" si="1"/>
        <v>-233577</v>
      </c>
      <c r="O12" s="43">
        <f t="shared" si="2"/>
        <v>-1.8877503889625502E-2</v>
      </c>
    </row>
    <row r="13" spans="1:15" x14ac:dyDescent="0.25">
      <c r="A13" s="34" t="s">
        <v>26</v>
      </c>
      <c r="B13" s="35">
        <v>23873961</v>
      </c>
      <c r="C13" s="36">
        <v>18240603</v>
      </c>
      <c r="D13" s="35">
        <v>32013900</v>
      </c>
      <c r="E13" s="36">
        <v>19926506</v>
      </c>
      <c r="F13" s="37">
        <f t="shared" si="0"/>
        <v>-8139939</v>
      </c>
      <c r="G13" s="38">
        <f t="shared" si="0"/>
        <v>-1685903</v>
      </c>
      <c r="H13" s="39">
        <f t="shared" si="3"/>
        <v>2477409</v>
      </c>
      <c r="I13" s="40">
        <v>-729781</v>
      </c>
      <c r="J13" s="41">
        <v>0</v>
      </c>
      <c r="K13" s="42">
        <v>-61725</v>
      </c>
      <c r="L13" s="35">
        <v>9095675</v>
      </c>
      <c r="M13" s="40">
        <v>6618266</v>
      </c>
      <c r="N13" s="41">
        <f t="shared" si="1"/>
        <v>-2477409</v>
      </c>
      <c r="O13" s="43">
        <f t="shared" si="2"/>
        <v>-0.27237219887473996</v>
      </c>
    </row>
    <row r="14" spans="1:15" x14ac:dyDescent="0.25">
      <c r="A14" s="34" t="s">
        <v>27</v>
      </c>
      <c r="B14" s="35">
        <v>37548702</v>
      </c>
      <c r="C14" s="36">
        <v>28698107</v>
      </c>
      <c r="D14" s="35">
        <v>46394527</v>
      </c>
      <c r="E14" s="36">
        <v>25892422</v>
      </c>
      <c r="F14" s="37">
        <f t="shared" si="0"/>
        <v>-8845825</v>
      </c>
      <c r="G14" s="38">
        <f t="shared" si="0"/>
        <v>2805685</v>
      </c>
      <c r="H14" s="39">
        <f t="shared" si="3"/>
        <v>-1921134</v>
      </c>
      <c r="I14" s="40">
        <v>-884551</v>
      </c>
      <c r="J14" s="41">
        <v>0</v>
      </c>
      <c r="K14" s="42">
        <v>0</v>
      </c>
      <c r="L14" s="35">
        <v>9006431</v>
      </c>
      <c r="M14" s="40">
        <v>10927565</v>
      </c>
      <c r="N14" s="41">
        <f t="shared" si="1"/>
        <v>1921134</v>
      </c>
      <c r="O14" s="43">
        <f t="shared" si="2"/>
        <v>0.21330691369311561</v>
      </c>
    </row>
    <row r="15" spans="1:15" x14ac:dyDescent="0.25">
      <c r="A15" s="34" t="s">
        <v>28</v>
      </c>
      <c r="B15" s="35">
        <v>46706159</v>
      </c>
      <c r="C15" s="36">
        <v>31085675</v>
      </c>
      <c r="D15" s="35">
        <v>55344619</v>
      </c>
      <c r="E15" s="36">
        <v>27191871</v>
      </c>
      <c r="F15" s="37">
        <f t="shared" si="0"/>
        <v>-8638460</v>
      </c>
      <c r="G15" s="38">
        <f t="shared" si="0"/>
        <v>3893804</v>
      </c>
      <c r="H15" s="39">
        <f t="shared" si="3"/>
        <v>-2473603</v>
      </c>
      <c r="I15" s="40">
        <v>-1420201</v>
      </c>
      <c r="J15" s="41">
        <v>0</v>
      </c>
      <c r="K15" s="42">
        <v>0</v>
      </c>
      <c r="L15" s="35">
        <v>7858553</v>
      </c>
      <c r="M15" s="40">
        <v>10332156</v>
      </c>
      <c r="N15" s="41">
        <f t="shared" si="1"/>
        <v>2473603</v>
      </c>
      <c r="O15" s="43">
        <f t="shared" si="2"/>
        <v>0.31476570813990823</v>
      </c>
    </row>
    <row r="16" spans="1:15" x14ac:dyDescent="0.25">
      <c r="A16" s="34" t="s">
        <v>29</v>
      </c>
      <c r="B16" s="35">
        <v>32646041</v>
      </c>
      <c r="C16" s="36">
        <v>23374898</v>
      </c>
      <c r="D16" s="35">
        <v>37150373</v>
      </c>
      <c r="E16" s="36">
        <v>24584086</v>
      </c>
      <c r="F16" s="37">
        <f t="shared" si="0"/>
        <v>-4504332</v>
      </c>
      <c r="G16" s="38">
        <f t="shared" si="0"/>
        <v>-1209188</v>
      </c>
      <c r="H16" s="39">
        <f t="shared" si="3"/>
        <v>647466</v>
      </c>
      <c r="I16" s="40">
        <v>587213</v>
      </c>
      <c r="J16" s="41">
        <v>0</v>
      </c>
      <c r="K16" s="42">
        <v>-25491</v>
      </c>
      <c r="L16" s="35">
        <v>3391053</v>
      </c>
      <c r="M16" s="40">
        <v>2743587</v>
      </c>
      <c r="N16" s="41">
        <f t="shared" si="1"/>
        <v>-647466</v>
      </c>
      <c r="O16" s="43">
        <f t="shared" si="2"/>
        <v>-0.19093361265659958</v>
      </c>
    </row>
    <row r="17" spans="1:15" x14ac:dyDescent="0.25">
      <c r="A17" s="34" t="s">
        <v>30</v>
      </c>
      <c r="B17" s="35">
        <v>66997716</v>
      </c>
      <c r="C17" s="36">
        <v>50370404</v>
      </c>
      <c r="D17" s="35">
        <v>91939218</v>
      </c>
      <c r="E17" s="36">
        <v>49483715</v>
      </c>
      <c r="F17" s="37">
        <f t="shared" si="0"/>
        <v>-24941502</v>
      </c>
      <c r="G17" s="38">
        <f t="shared" si="0"/>
        <v>886689</v>
      </c>
      <c r="H17" s="39">
        <f t="shared" si="3"/>
        <v>-5357875</v>
      </c>
      <c r="I17" s="40">
        <v>4471186</v>
      </c>
      <c r="J17" s="41">
        <v>0</v>
      </c>
      <c r="K17" s="42">
        <v>0</v>
      </c>
      <c r="L17" s="35">
        <v>14210547</v>
      </c>
      <c r="M17" s="40">
        <v>19568422</v>
      </c>
      <c r="N17" s="41">
        <f t="shared" si="1"/>
        <v>5357875</v>
      </c>
      <c r="O17" s="43">
        <f t="shared" si="2"/>
        <v>0.37703509935261459</v>
      </c>
    </row>
    <row r="18" spans="1:15" ht="15.75" customHeight="1" x14ac:dyDescent="0.25">
      <c r="A18" s="34" t="s">
        <v>31</v>
      </c>
      <c r="B18" s="35">
        <v>76145613</v>
      </c>
      <c r="C18" s="36">
        <v>58149617</v>
      </c>
      <c r="D18" s="35">
        <v>95943496</v>
      </c>
      <c r="E18" s="36">
        <v>54784230</v>
      </c>
      <c r="F18" s="37">
        <f t="shared" si="0"/>
        <v>-19797883</v>
      </c>
      <c r="G18" s="38">
        <f t="shared" si="0"/>
        <v>3365387</v>
      </c>
      <c r="H18" s="39">
        <f t="shared" si="3"/>
        <v>-2033266</v>
      </c>
      <c r="I18" s="40">
        <v>-812891</v>
      </c>
      <c r="J18" s="41">
        <v>0</v>
      </c>
      <c r="K18" s="42">
        <v>-519230</v>
      </c>
      <c r="L18" s="35">
        <v>17094586</v>
      </c>
      <c r="M18" s="40">
        <v>19127852</v>
      </c>
      <c r="N18" s="41">
        <f t="shared" si="1"/>
        <v>2033266</v>
      </c>
      <c r="O18" s="43">
        <f t="shared" si="2"/>
        <v>0.11894210248788717</v>
      </c>
    </row>
    <row r="19" spans="1:15" x14ac:dyDescent="0.25">
      <c r="A19" s="34" t="s">
        <v>32</v>
      </c>
      <c r="B19" s="35">
        <v>58846428</v>
      </c>
      <c r="C19" s="36">
        <v>42232532</v>
      </c>
      <c r="D19" s="35">
        <v>70105914</v>
      </c>
      <c r="E19" s="36">
        <v>37764448</v>
      </c>
      <c r="F19" s="37">
        <f t="shared" si="0"/>
        <v>-11259486</v>
      </c>
      <c r="G19" s="38">
        <f t="shared" si="0"/>
        <v>4468084</v>
      </c>
      <c r="H19" s="39">
        <f t="shared" si="3"/>
        <v>-3035381</v>
      </c>
      <c r="I19" s="40">
        <v>-1286209</v>
      </c>
      <c r="J19" s="41">
        <v>0</v>
      </c>
      <c r="K19" s="42">
        <v>-146494</v>
      </c>
      <c r="L19" s="35">
        <v>11819079</v>
      </c>
      <c r="M19" s="40">
        <v>14854460</v>
      </c>
      <c r="N19" s="41">
        <f t="shared" si="1"/>
        <v>3035381</v>
      </c>
      <c r="O19" s="43">
        <f t="shared" si="2"/>
        <v>0.25682043414719535</v>
      </c>
    </row>
    <row r="20" spans="1:15" x14ac:dyDescent="0.25">
      <c r="A20" s="34" t="s">
        <v>33</v>
      </c>
      <c r="B20" s="35">
        <v>51834418</v>
      </c>
      <c r="C20" s="36">
        <v>37088563</v>
      </c>
      <c r="D20" s="35">
        <v>62907739</v>
      </c>
      <c r="E20" s="36">
        <v>38562244</v>
      </c>
      <c r="F20" s="37">
        <f t="shared" si="0"/>
        <v>-11073321</v>
      </c>
      <c r="G20" s="38">
        <f t="shared" si="0"/>
        <v>-1473681</v>
      </c>
      <c r="H20" s="39">
        <f t="shared" si="3"/>
        <v>1666654</v>
      </c>
      <c r="I20" s="40">
        <v>87840</v>
      </c>
      <c r="J20" s="41">
        <v>0</v>
      </c>
      <c r="K20" s="42">
        <v>-280813</v>
      </c>
      <c r="L20" s="35">
        <v>10781937</v>
      </c>
      <c r="M20" s="40">
        <v>9115283</v>
      </c>
      <c r="N20" s="41">
        <f t="shared" si="1"/>
        <v>-1666654</v>
      </c>
      <c r="O20" s="43">
        <f t="shared" si="2"/>
        <v>-0.15457834710034013</v>
      </c>
    </row>
    <row r="21" spans="1:15" x14ac:dyDescent="0.25">
      <c r="A21" s="34" t="s">
        <v>34</v>
      </c>
      <c r="B21" s="35">
        <v>37602116</v>
      </c>
      <c r="C21" s="36">
        <v>26163488</v>
      </c>
      <c r="D21" s="35">
        <v>48578159</v>
      </c>
      <c r="E21" s="36">
        <v>26472927</v>
      </c>
      <c r="F21" s="37">
        <f t="shared" si="0"/>
        <v>-10976043</v>
      </c>
      <c r="G21" s="38">
        <f t="shared" si="0"/>
        <v>-309439</v>
      </c>
      <c r="H21" s="39">
        <f t="shared" si="3"/>
        <v>-482768</v>
      </c>
      <c r="I21" s="40">
        <v>792207</v>
      </c>
      <c r="J21" s="41">
        <v>0</v>
      </c>
      <c r="K21" s="42">
        <v>0</v>
      </c>
      <c r="L21" s="35">
        <v>6120020</v>
      </c>
      <c r="M21" s="40">
        <v>6602788</v>
      </c>
      <c r="N21" s="41">
        <f t="shared" si="1"/>
        <v>482768</v>
      </c>
      <c r="O21" s="43">
        <f t="shared" si="2"/>
        <v>7.888340234182234E-2</v>
      </c>
    </row>
    <row r="22" spans="1:15" x14ac:dyDescent="0.25">
      <c r="A22" s="34" t="s">
        <v>35</v>
      </c>
      <c r="B22" s="35">
        <v>53276361</v>
      </c>
      <c r="C22" s="36">
        <v>40324480</v>
      </c>
      <c r="D22" s="35">
        <v>64859553</v>
      </c>
      <c r="E22" s="36">
        <v>38811800</v>
      </c>
      <c r="F22" s="37">
        <f t="shared" si="0"/>
        <v>-11583192</v>
      </c>
      <c r="G22" s="38">
        <f t="shared" si="0"/>
        <v>1512680</v>
      </c>
      <c r="H22" s="39">
        <f t="shared" si="3"/>
        <v>-554129</v>
      </c>
      <c r="I22" s="40">
        <v>-958551</v>
      </c>
      <c r="J22" s="41">
        <v>0</v>
      </c>
      <c r="K22" s="42">
        <v>0</v>
      </c>
      <c r="L22" s="35">
        <v>12421497</v>
      </c>
      <c r="M22" s="40">
        <v>12975626</v>
      </c>
      <c r="N22" s="41">
        <f t="shared" si="1"/>
        <v>554129</v>
      </c>
      <c r="O22" s="43">
        <f t="shared" si="2"/>
        <v>4.4610484549487017E-2</v>
      </c>
    </row>
    <row r="23" spans="1:15" x14ac:dyDescent="0.25">
      <c r="A23" s="34" t="s">
        <v>36</v>
      </c>
      <c r="B23" s="35">
        <v>63837338</v>
      </c>
      <c r="C23" s="36">
        <v>48423509</v>
      </c>
      <c r="D23" s="35">
        <v>85713829</v>
      </c>
      <c r="E23" s="36">
        <v>52740041</v>
      </c>
      <c r="F23" s="37">
        <f t="shared" si="0"/>
        <v>-21876491</v>
      </c>
      <c r="G23" s="38">
        <f t="shared" si="0"/>
        <v>-4316532</v>
      </c>
      <c r="H23" s="39">
        <f t="shared" si="3"/>
        <v>1111540</v>
      </c>
      <c r="I23" s="40">
        <v>3363227</v>
      </c>
      <c r="J23" s="41">
        <v>0</v>
      </c>
      <c r="K23" s="42">
        <v>-158235</v>
      </c>
      <c r="L23" s="35">
        <v>16443631</v>
      </c>
      <c r="M23" s="40">
        <v>15332091</v>
      </c>
      <c r="N23" s="41">
        <f t="shared" si="1"/>
        <v>-1111540</v>
      </c>
      <c r="O23" s="43">
        <f t="shared" si="2"/>
        <v>-6.7596992416091073E-2</v>
      </c>
    </row>
    <row r="24" spans="1:15" x14ac:dyDescent="0.25">
      <c r="A24" s="34" t="s">
        <v>37</v>
      </c>
      <c r="B24" s="35">
        <v>33592800</v>
      </c>
      <c r="C24" s="36">
        <v>22873161</v>
      </c>
      <c r="D24" s="35">
        <v>41331641</v>
      </c>
      <c r="E24" s="36">
        <v>21480744</v>
      </c>
      <c r="F24" s="37">
        <f t="shared" si="0"/>
        <v>-7738841</v>
      </c>
      <c r="G24" s="38">
        <f t="shared" si="0"/>
        <v>1392417</v>
      </c>
      <c r="H24" s="39">
        <f t="shared" si="3"/>
        <v>-1606783</v>
      </c>
      <c r="I24" s="40">
        <v>214366</v>
      </c>
      <c r="J24" s="41">
        <v>0</v>
      </c>
      <c r="K24" s="42">
        <v>0</v>
      </c>
      <c r="L24" s="35">
        <v>6441647</v>
      </c>
      <c r="M24" s="40">
        <v>8048430</v>
      </c>
      <c r="N24" s="41">
        <f t="shared" si="1"/>
        <v>1606783</v>
      </c>
      <c r="O24" s="43">
        <f t="shared" si="2"/>
        <v>0.24943667357121546</v>
      </c>
    </row>
    <row r="25" spans="1:15" x14ac:dyDescent="0.25">
      <c r="A25" s="44" t="s">
        <v>38</v>
      </c>
      <c r="B25" s="35">
        <v>50820569</v>
      </c>
      <c r="C25" s="36">
        <v>35022188</v>
      </c>
      <c r="D25" s="35">
        <v>58145432</v>
      </c>
      <c r="E25" s="36">
        <v>36382467</v>
      </c>
      <c r="F25" s="37">
        <f t="shared" si="0"/>
        <v>-7324863</v>
      </c>
      <c r="G25" s="38">
        <f t="shared" si="0"/>
        <v>-1360279</v>
      </c>
      <c r="H25" s="39">
        <f t="shared" si="3"/>
        <v>-635784</v>
      </c>
      <c r="I25" s="40">
        <v>1996063</v>
      </c>
      <c r="J25" s="41">
        <v>0</v>
      </c>
      <c r="K25" s="42">
        <v>0</v>
      </c>
      <c r="L25" s="35">
        <v>4073982</v>
      </c>
      <c r="M25" s="40">
        <v>4709766</v>
      </c>
      <c r="N25" s="41">
        <f t="shared" si="1"/>
        <v>635784</v>
      </c>
      <c r="O25" s="43">
        <f t="shared" si="2"/>
        <v>0.15605959967422534</v>
      </c>
    </row>
    <row r="26" spans="1:15" x14ac:dyDescent="0.25">
      <c r="A26" s="34" t="s">
        <v>39</v>
      </c>
      <c r="B26" s="35">
        <v>60030006</v>
      </c>
      <c r="C26" s="36">
        <v>41890248</v>
      </c>
      <c r="D26" s="35">
        <v>71783502</v>
      </c>
      <c r="E26" s="36">
        <v>38600021</v>
      </c>
      <c r="F26" s="37">
        <f t="shared" si="0"/>
        <v>-11753496</v>
      </c>
      <c r="G26" s="38">
        <f t="shared" si="0"/>
        <v>3290227</v>
      </c>
      <c r="H26" s="39">
        <f t="shared" si="3"/>
        <v>-2599976</v>
      </c>
      <c r="I26" s="40">
        <v>-690251</v>
      </c>
      <c r="J26" s="41">
        <v>0</v>
      </c>
      <c r="K26" s="42">
        <v>0</v>
      </c>
      <c r="L26" s="35">
        <v>10710660</v>
      </c>
      <c r="M26" s="40">
        <v>13310636</v>
      </c>
      <c r="N26" s="41">
        <f t="shared" si="1"/>
        <v>2599976</v>
      </c>
      <c r="O26" s="43">
        <f t="shared" si="2"/>
        <v>0.2427465721066675</v>
      </c>
    </row>
    <row r="27" spans="1:15" x14ac:dyDescent="0.25">
      <c r="A27" s="34" t="s">
        <v>40</v>
      </c>
      <c r="B27" s="35">
        <v>40260945</v>
      </c>
      <c r="C27" s="36">
        <v>31587764</v>
      </c>
      <c r="D27" s="35">
        <v>47183043</v>
      </c>
      <c r="E27" s="36">
        <v>28125738</v>
      </c>
      <c r="F27" s="37">
        <f t="shared" si="0"/>
        <v>-6922098</v>
      </c>
      <c r="G27" s="38">
        <f t="shared" si="0"/>
        <v>3462026</v>
      </c>
      <c r="H27" s="39">
        <f t="shared" si="3"/>
        <v>-1647296</v>
      </c>
      <c r="I27" s="40">
        <v>-1755896</v>
      </c>
      <c r="J27" s="41">
        <v>0</v>
      </c>
      <c r="K27" s="42">
        <v>-58834</v>
      </c>
      <c r="L27" s="35">
        <v>9152840</v>
      </c>
      <c r="M27" s="40">
        <v>10800136</v>
      </c>
      <c r="N27" s="41">
        <f t="shared" si="1"/>
        <v>1647296</v>
      </c>
      <c r="O27" s="43">
        <f t="shared" si="2"/>
        <v>0.1799764881719772</v>
      </c>
    </row>
    <row r="28" spans="1:15" x14ac:dyDescent="0.25">
      <c r="A28" s="34" t="s">
        <v>41</v>
      </c>
      <c r="B28" s="35">
        <v>14660195</v>
      </c>
      <c r="C28" s="36">
        <v>11079737</v>
      </c>
      <c r="D28" s="35">
        <v>18469737</v>
      </c>
      <c r="E28" s="36">
        <v>10816751</v>
      </c>
      <c r="F28" s="37">
        <f t="shared" si="0"/>
        <v>-3809542</v>
      </c>
      <c r="G28" s="38">
        <f t="shared" si="0"/>
        <v>262986</v>
      </c>
      <c r="H28" s="39">
        <f t="shared" si="3"/>
        <v>125452</v>
      </c>
      <c r="I28" s="40">
        <v>-388438</v>
      </c>
      <c r="J28" s="41">
        <v>0</v>
      </c>
      <c r="K28" s="42">
        <v>0</v>
      </c>
      <c r="L28" s="35">
        <v>2719392</v>
      </c>
      <c r="M28" s="40">
        <v>2593940</v>
      </c>
      <c r="N28" s="41">
        <f t="shared" si="1"/>
        <v>-125452</v>
      </c>
      <c r="O28" s="43">
        <f t="shared" si="2"/>
        <v>-4.6132370765229913E-2</v>
      </c>
    </row>
    <row r="29" spans="1:15" x14ac:dyDescent="0.25">
      <c r="A29" s="34" t="s">
        <v>42</v>
      </c>
      <c r="B29" s="35">
        <v>32252993</v>
      </c>
      <c r="C29" s="36">
        <v>23924580</v>
      </c>
      <c r="D29" s="35">
        <v>37995633</v>
      </c>
      <c r="E29" s="36">
        <v>23821406</v>
      </c>
      <c r="F29" s="37">
        <f t="shared" si="0"/>
        <v>-5742640</v>
      </c>
      <c r="G29" s="38">
        <f t="shared" si="0"/>
        <v>103174</v>
      </c>
      <c r="H29" s="39">
        <f t="shared" si="3"/>
        <v>-12841</v>
      </c>
      <c r="I29" s="40">
        <v>-90333</v>
      </c>
      <c r="J29" s="41">
        <v>0</v>
      </c>
      <c r="K29" s="42">
        <v>0</v>
      </c>
      <c r="L29" s="35">
        <v>5773935</v>
      </c>
      <c r="M29" s="40">
        <v>5786776</v>
      </c>
      <c r="N29" s="41">
        <f t="shared" si="1"/>
        <v>12841</v>
      </c>
      <c r="O29" s="43">
        <f t="shared" si="2"/>
        <v>2.2239599164175505E-3</v>
      </c>
    </row>
    <row r="30" spans="1:15" x14ac:dyDescent="0.25">
      <c r="A30" s="34" t="s">
        <v>43</v>
      </c>
      <c r="B30" s="35">
        <v>42476169</v>
      </c>
      <c r="C30" s="36">
        <v>33768730</v>
      </c>
      <c r="D30" s="35">
        <v>48383086</v>
      </c>
      <c r="E30" s="36">
        <v>30272943</v>
      </c>
      <c r="F30" s="37">
        <f t="shared" si="0"/>
        <v>-5906917</v>
      </c>
      <c r="G30" s="38">
        <f t="shared" si="0"/>
        <v>3495787</v>
      </c>
      <c r="H30" s="39">
        <f t="shared" si="3"/>
        <v>-3987366</v>
      </c>
      <c r="I30" s="40">
        <v>550167</v>
      </c>
      <c r="J30" s="41">
        <v>0</v>
      </c>
      <c r="K30" s="42">
        <v>-58588</v>
      </c>
      <c r="L30" s="35">
        <v>10049197</v>
      </c>
      <c r="M30" s="40">
        <v>14036563</v>
      </c>
      <c r="N30" s="41">
        <f t="shared" si="1"/>
        <v>3987366</v>
      </c>
      <c r="O30" s="43">
        <f t="shared" si="2"/>
        <v>0.39678453910297518</v>
      </c>
    </row>
    <row r="31" spans="1:15" x14ac:dyDescent="0.25">
      <c r="A31" s="34" t="s">
        <v>44</v>
      </c>
      <c r="B31" s="35">
        <v>75056467</v>
      </c>
      <c r="C31" s="36">
        <v>55846986</v>
      </c>
      <c r="D31" s="35">
        <v>88129979</v>
      </c>
      <c r="E31" s="36">
        <v>43929331</v>
      </c>
      <c r="F31" s="37">
        <f t="shared" si="0"/>
        <v>-13073512</v>
      </c>
      <c r="G31" s="38">
        <f t="shared" si="0"/>
        <v>11917655</v>
      </c>
      <c r="H31" s="39">
        <f t="shared" si="3"/>
        <v>-10210176</v>
      </c>
      <c r="I31" s="40">
        <v>-1548979</v>
      </c>
      <c r="J31" s="41">
        <v>0</v>
      </c>
      <c r="K31" s="42">
        <v>-158500</v>
      </c>
      <c r="L31" s="35">
        <v>16014033</v>
      </c>
      <c r="M31" s="40">
        <v>26224209</v>
      </c>
      <c r="N31" s="41">
        <f t="shared" si="1"/>
        <v>10210176</v>
      </c>
      <c r="O31" s="43">
        <f t="shared" si="2"/>
        <v>0.63757680529320759</v>
      </c>
    </row>
    <row r="32" spans="1:15" x14ac:dyDescent="0.25">
      <c r="A32" s="34" t="s">
        <v>45</v>
      </c>
      <c r="B32" s="35">
        <v>91492546</v>
      </c>
      <c r="C32" s="36">
        <v>68467167</v>
      </c>
      <c r="D32" s="35">
        <v>117614411</v>
      </c>
      <c r="E32" s="36">
        <v>69646593</v>
      </c>
      <c r="F32" s="37">
        <f t="shared" si="0"/>
        <v>-26121865</v>
      </c>
      <c r="G32" s="38">
        <f t="shared" si="0"/>
        <v>-1179426</v>
      </c>
      <c r="H32" s="39">
        <f t="shared" si="3"/>
        <v>-3953302</v>
      </c>
      <c r="I32" s="40">
        <v>5132728</v>
      </c>
      <c r="J32" s="41">
        <v>0</v>
      </c>
      <c r="K32" s="42">
        <v>0</v>
      </c>
      <c r="L32" s="35">
        <v>22889426</v>
      </c>
      <c r="M32" s="40">
        <v>26842728</v>
      </c>
      <c r="N32" s="41">
        <f t="shared" si="1"/>
        <v>3953302</v>
      </c>
      <c r="O32" s="43">
        <f t="shared" si="2"/>
        <v>0.17271302478270978</v>
      </c>
    </row>
    <row r="33" spans="1:15" x14ac:dyDescent="0.25">
      <c r="A33" s="34" t="s">
        <v>46</v>
      </c>
      <c r="B33" s="35">
        <v>31203678</v>
      </c>
      <c r="C33" s="36">
        <v>20892033</v>
      </c>
      <c r="D33" s="35">
        <v>38605902</v>
      </c>
      <c r="E33" s="36">
        <v>21272910</v>
      </c>
      <c r="F33" s="37">
        <f t="shared" si="0"/>
        <v>-7402224</v>
      </c>
      <c r="G33" s="38">
        <f t="shared" si="0"/>
        <v>-380877</v>
      </c>
      <c r="H33" s="39">
        <f t="shared" si="3"/>
        <v>283176</v>
      </c>
      <c r="I33" s="40">
        <v>105401</v>
      </c>
      <c r="J33" s="41">
        <v>0</v>
      </c>
      <c r="K33" s="42">
        <v>-7700</v>
      </c>
      <c r="L33" s="35">
        <v>6129647</v>
      </c>
      <c r="M33" s="40">
        <v>5846471</v>
      </c>
      <c r="N33" s="41">
        <f t="shared" si="1"/>
        <v>-283176</v>
      </c>
      <c r="O33" s="43">
        <f t="shared" si="2"/>
        <v>-4.6197766364033721E-2</v>
      </c>
    </row>
    <row r="34" spans="1:15" x14ac:dyDescent="0.25">
      <c r="A34" s="34" t="s">
        <v>47</v>
      </c>
      <c r="B34" s="35">
        <v>24639445</v>
      </c>
      <c r="C34" s="36">
        <v>17603410</v>
      </c>
      <c r="D34" s="35">
        <v>29706210</v>
      </c>
      <c r="E34" s="36">
        <v>17348840</v>
      </c>
      <c r="F34" s="37">
        <f t="shared" si="0"/>
        <v>-5066765</v>
      </c>
      <c r="G34" s="38">
        <f t="shared" si="0"/>
        <v>254570</v>
      </c>
      <c r="H34" s="39">
        <f t="shared" si="3"/>
        <v>-413892</v>
      </c>
      <c r="I34" s="40">
        <v>159322</v>
      </c>
      <c r="J34" s="41">
        <v>0</v>
      </c>
      <c r="K34" s="42">
        <v>0</v>
      </c>
      <c r="L34" s="35">
        <v>5593682</v>
      </c>
      <c r="M34" s="40">
        <v>6007574</v>
      </c>
      <c r="N34" s="41">
        <f t="shared" si="1"/>
        <v>413892</v>
      </c>
      <c r="O34" s="43">
        <f t="shared" si="2"/>
        <v>7.3992765409260031E-2</v>
      </c>
    </row>
    <row r="35" spans="1:15" x14ac:dyDescent="0.25">
      <c r="A35" s="34" t="s">
        <v>48</v>
      </c>
      <c r="B35" s="35">
        <v>45394258</v>
      </c>
      <c r="C35" s="36">
        <v>32370469</v>
      </c>
      <c r="D35" s="35">
        <v>61306861</v>
      </c>
      <c r="E35" s="36">
        <v>31295366</v>
      </c>
      <c r="F35" s="37">
        <f t="shared" si="0"/>
        <v>-15912603</v>
      </c>
      <c r="G35" s="38">
        <f t="shared" si="0"/>
        <v>1075103</v>
      </c>
      <c r="H35" s="39">
        <f t="shared" si="3"/>
        <v>-478104</v>
      </c>
      <c r="I35" s="40">
        <v>-516999</v>
      </c>
      <c r="J35" s="41">
        <v>0</v>
      </c>
      <c r="K35" s="42">
        <v>-80000</v>
      </c>
      <c r="L35" s="35">
        <v>14918294</v>
      </c>
      <c r="M35" s="40">
        <v>15396398</v>
      </c>
      <c r="N35" s="41">
        <f t="shared" si="1"/>
        <v>478104</v>
      </c>
      <c r="O35" s="43">
        <f t="shared" si="2"/>
        <v>3.2048168510420805E-2</v>
      </c>
    </row>
    <row r="36" spans="1:15" x14ac:dyDescent="0.25">
      <c r="A36" s="34" t="s">
        <v>49</v>
      </c>
      <c r="B36" s="35">
        <v>95831738</v>
      </c>
      <c r="C36" s="36">
        <v>51035621</v>
      </c>
      <c r="D36" s="35">
        <v>103751047</v>
      </c>
      <c r="E36" s="36">
        <v>52513060</v>
      </c>
      <c r="F36" s="37">
        <f t="shared" ref="F36:G47" si="4">B36-D36</f>
        <v>-7919309</v>
      </c>
      <c r="G36" s="38">
        <f t="shared" si="4"/>
        <v>-1477439</v>
      </c>
      <c r="H36" s="39">
        <f t="shared" si="3"/>
        <v>718571</v>
      </c>
      <c r="I36" s="40">
        <v>758868</v>
      </c>
      <c r="J36" s="41">
        <v>0</v>
      </c>
      <c r="K36" s="42">
        <v>0</v>
      </c>
      <c r="L36" s="35">
        <v>6087080</v>
      </c>
      <c r="M36" s="40">
        <v>5368509</v>
      </c>
      <c r="N36" s="41">
        <f t="shared" si="1"/>
        <v>-718571</v>
      </c>
      <c r="O36" s="43">
        <f t="shared" si="2"/>
        <v>-0.11804855530073532</v>
      </c>
    </row>
    <row r="37" spans="1:15" x14ac:dyDescent="0.25">
      <c r="A37" s="34" t="s">
        <v>50</v>
      </c>
      <c r="B37" s="35">
        <v>34021046</v>
      </c>
      <c r="C37" s="36">
        <v>24629328</v>
      </c>
      <c r="D37" s="35">
        <v>45100829</v>
      </c>
      <c r="E37" s="36">
        <v>22884525</v>
      </c>
      <c r="F37" s="37">
        <f t="shared" si="4"/>
        <v>-11079783</v>
      </c>
      <c r="G37" s="38">
        <f t="shared" si="4"/>
        <v>1744803</v>
      </c>
      <c r="H37" s="39">
        <f t="shared" si="3"/>
        <v>-1250285</v>
      </c>
      <c r="I37" s="40">
        <v>-494518</v>
      </c>
      <c r="J37" s="41">
        <v>0</v>
      </c>
      <c r="K37" s="42">
        <v>0</v>
      </c>
      <c r="L37" s="35">
        <v>12318819</v>
      </c>
      <c r="M37" s="40">
        <v>13569104</v>
      </c>
      <c r="N37" s="41">
        <f t="shared" si="1"/>
        <v>1250285</v>
      </c>
      <c r="O37" s="43">
        <f t="shared" si="2"/>
        <v>0.10149390132284597</v>
      </c>
    </row>
    <row r="38" spans="1:15" x14ac:dyDescent="0.25">
      <c r="A38" s="34" t="s">
        <v>51</v>
      </c>
      <c r="B38" s="35">
        <v>42265966</v>
      </c>
      <c r="C38" s="36">
        <v>33750524</v>
      </c>
      <c r="D38" s="35">
        <v>47632519</v>
      </c>
      <c r="E38" s="36">
        <v>31293149</v>
      </c>
      <c r="F38" s="37">
        <f t="shared" si="4"/>
        <v>-5366553</v>
      </c>
      <c r="G38" s="38">
        <f t="shared" si="4"/>
        <v>2457375</v>
      </c>
      <c r="H38" s="39">
        <f t="shared" si="3"/>
        <v>-1096280</v>
      </c>
      <c r="I38" s="40">
        <v>-1361095</v>
      </c>
      <c r="J38" s="41">
        <v>0</v>
      </c>
      <c r="K38" s="42">
        <v>0</v>
      </c>
      <c r="L38" s="35">
        <v>8400110</v>
      </c>
      <c r="M38" s="40">
        <v>9496390</v>
      </c>
      <c r="N38" s="41">
        <f t="shared" si="1"/>
        <v>1096280</v>
      </c>
      <c r="O38" s="43">
        <f t="shared" si="2"/>
        <v>0.13050781477861606</v>
      </c>
    </row>
    <row r="39" spans="1:15" x14ac:dyDescent="0.25">
      <c r="A39" s="34" t="s">
        <v>52</v>
      </c>
      <c r="B39" s="35">
        <v>17694140</v>
      </c>
      <c r="C39" s="36">
        <v>12706525</v>
      </c>
      <c r="D39" s="35">
        <v>21443084</v>
      </c>
      <c r="E39" s="36">
        <v>12999175</v>
      </c>
      <c r="F39" s="37">
        <f t="shared" si="4"/>
        <v>-3748944</v>
      </c>
      <c r="G39" s="38">
        <f t="shared" si="4"/>
        <v>-292650</v>
      </c>
      <c r="H39" s="39">
        <f t="shared" si="3"/>
        <v>335960</v>
      </c>
      <c r="I39" s="40">
        <v>238190</v>
      </c>
      <c r="J39" s="41">
        <v>0</v>
      </c>
      <c r="K39" s="42">
        <v>-281500</v>
      </c>
      <c r="L39" s="35">
        <v>4085077</v>
      </c>
      <c r="M39" s="40">
        <v>3749117</v>
      </c>
      <c r="N39" s="41">
        <f t="shared" si="1"/>
        <v>-335960</v>
      </c>
      <c r="O39" s="43">
        <f t="shared" si="2"/>
        <v>-8.2240799867419834E-2</v>
      </c>
    </row>
    <row r="40" spans="1:15" x14ac:dyDescent="0.25">
      <c r="A40" s="34" t="s">
        <v>53</v>
      </c>
      <c r="B40" s="35">
        <v>54582196</v>
      </c>
      <c r="C40" s="36">
        <v>38714072</v>
      </c>
      <c r="D40" s="35">
        <v>59969796</v>
      </c>
      <c r="E40" s="36">
        <v>37269432</v>
      </c>
      <c r="F40" s="37">
        <f t="shared" si="4"/>
        <v>-5387600</v>
      </c>
      <c r="G40" s="38">
        <f t="shared" si="4"/>
        <v>1444640</v>
      </c>
      <c r="H40" s="39">
        <f t="shared" si="3"/>
        <v>734703</v>
      </c>
      <c r="I40" s="40">
        <v>-1834857</v>
      </c>
      <c r="J40" s="41">
        <v>0</v>
      </c>
      <c r="K40" s="42">
        <v>-344486</v>
      </c>
      <c r="L40" s="35">
        <v>9421612</v>
      </c>
      <c r="M40" s="40">
        <v>8686909</v>
      </c>
      <c r="N40" s="41">
        <f t="shared" si="1"/>
        <v>-734703</v>
      </c>
      <c r="O40" s="43">
        <f t="shared" si="2"/>
        <v>-7.7980604592929548E-2</v>
      </c>
    </row>
    <row r="41" spans="1:15" x14ac:dyDescent="0.25">
      <c r="A41" s="34" t="s">
        <v>54</v>
      </c>
      <c r="B41" s="35">
        <v>33723265</v>
      </c>
      <c r="C41" s="36">
        <v>22507629</v>
      </c>
      <c r="D41" s="35">
        <v>41588859</v>
      </c>
      <c r="E41" s="36">
        <v>24284621</v>
      </c>
      <c r="F41" s="37">
        <f t="shared" si="4"/>
        <v>-7865594</v>
      </c>
      <c r="G41" s="38">
        <f t="shared" si="4"/>
        <v>-1776992</v>
      </c>
      <c r="H41" s="39">
        <f t="shared" si="3"/>
        <v>1728245</v>
      </c>
      <c r="I41" s="40">
        <v>48747</v>
      </c>
      <c r="J41" s="41">
        <v>0</v>
      </c>
      <c r="K41" s="42">
        <v>0</v>
      </c>
      <c r="L41" s="35">
        <v>5841605</v>
      </c>
      <c r="M41" s="40">
        <v>4113360</v>
      </c>
      <c r="N41" s="41">
        <f t="shared" si="1"/>
        <v>-1728245</v>
      </c>
      <c r="O41" s="43">
        <f t="shared" si="2"/>
        <v>-0.29585105463310168</v>
      </c>
    </row>
    <row r="42" spans="1:15" x14ac:dyDescent="0.25">
      <c r="A42" s="34" t="s">
        <v>55</v>
      </c>
      <c r="B42" s="35">
        <v>60418297</v>
      </c>
      <c r="C42" s="36">
        <v>40583873</v>
      </c>
      <c r="D42" s="35">
        <v>72778156</v>
      </c>
      <c r="E42" s="36">
        <v>41294637</v>
      </c>
      <c r="F42" s="37">
        <f t="shared" si="4"/>
        <v>-12359859</v>
      </c>
      <c r="G42" s="38">
        <f t="shared" si="4"/>
        <v>-710764</v>
      </c>
      <c r="H42" s="39">
        <f t="shared" si="3"/>
        <v>737517</v>
      </c>
      <c r="I42" s="40">
        <v>-26753</v>
      </c>
      <c r="J42" s="41">
        <v>0</v>
      </c>
      <c r="K42" s="42">
        <v>0</v>
      </c>
      <c r="L42" s="35">
        <v>9274143</v>
      </c>
      <c r="M42" s="40">
        <v>8536626</v>
      </c>
      <c r="N42" s="41">
        <f t="shared" si="1"/>
        <v>-737517</v>
      </c>
      <c r="O42" s="43">
        <f t="shared" si="2"/>
        <v>-7.9524005614319271E-2</v>
      </c>
    </row>
    <row r="43" spans="1:15" x14ac:dyDescent="0.25">
      <c r="A43" s="34" t="s">
        <v>56</v>
      </c>
      <c r="B43" s="35">
        <v>79615227</v>
      </c>
      <c r="C43" s="36">
        <v>53691526</v>
      </c>
      <c r="D43" s="35">
        <v>90367984</v>
      </c>
      <c r="E43" s="36">
        <v>51411458</v>
      </c>
      <c r="F43" s="37">
        <f t="shared" si="4"/>
        <v>-10752757</v>
      </c>
      <c r="G43" s="38">
        <f t="shared" si="4"/>
        <v>2280068</v>
      </c>
      <c r="H43" s="39">
        <f t="shared" si="3"/>
        <v>-1133923</v>
      </c>
      <c r="I43" s="40">
        <v>-978780</v>
      </c>
      <c r="J43" s="41">
        <v>0</v>
      </c>
      <c r="K43" s="42">
        <v>-167365</v>
      </c>
      <c r="L43" s="35">
        <v>13564165</v>
      </c>
      <c r="M43" s="40">
        <v>14698088</v>
      </c>
      <c r="N43" s="41">
        <f t="shared" si="1"/>
        <v>1133923</v>
      </c>
      <c r="O43" s="43">
        <f t="shared" si="2"/>
        <v>8.3596963027211757E-2</v>
      </c>
    </row>
    <row r="44" spans="1:15" x14ac:dyDescent="0.25">
      <c r="A44" s="34" t="s">
        <v>57</v>
      </c>
      <c r="B44" s="35">
        <v>19859386</v>
      </c>
      <c r="C44" s="36">
        <v>12828232</v>
      </c>
      <c r="D44" s="35">
        <v>20825563</v>
      </c>
      <c r="E44" s="36">
        <v>12403064</v>
      </c>
      <c r="F44" s="37">
        <f t="shared" si="4"/>
        <v>-966177</v>
      </c>
      <c r="G44" s="38">
        <f t="shared" si="4"/>
        <v>425168</v>
      </c>
      <c r="H44" s="39">
        <f t="shared" si="3"/>
        <v>196710</v>
      </c>
      <c r="I44" s="40">
        <v>-621878</v>
      </c>
      <c r="J44" s="41">
        <v>0</v>
      </c>
      <c r="K44" s="42">
        <v>0</v>
      </c>
      <c r="L44" s="35">
        <v>2019170</v>
      </c>
      <c r="M44" s="40">
        <v>1822460</v>
      </c>
      <c r="N44" s="41">
        <f t="shared" si="1"/>
        <v>-196710</v>
      </c>
      <c r="O44" s="43">
        <f t="shared" si="2"/>
        <v>-9.742121762902578E-2</v>
      </c>
    </row>
    <row r="45" spans="1:15" x14ac:dyDescent="0.25">
      <c r="A45" s="34" t="s">
        <v>58</v>
      </c>
      <c r="B45" s="35">
        <v>98842069</v>
      </c>
      <c r="C45" s="36">
        <v>71947759</v>
      </c>
      <c r="D45" s="35">
        <v>124358816</v>
      </c>
      <c r="E45" s="36">
        <v>73637555</v>
      </c>
      <c r="F45" s="37">
        <f t="shared" si="4"/>
        <v>-25516747</v>
      </c>
      <c r="G45" s="38">
        <f t="shared" si="4"/>
        <v>-1689796</v>
      </c>
      <c r="H45" s="39">
        <f t="shared" si="3"/>
        <v>766601</v>
      </c>
      <c r="I45" s="40">
        <v>1006760</v>
      </c>
      <c r="J45" s="41">
        <v>0</v>
      </c>
      <c r="K45" s="42">
        <v>-83565</v>
      </c>
      <c r="L45" s="35">
        <v>20547760</v>
      </c>
      <c r="M45" s="40">
        <v>19781159</v>
      </c>
      <c r="N45" s="41">
        <f t="shared" si="1"/>
        <v>-766601</v>
      </c>
      <c r="O45" s="43">
        <f t="shared" si="2"/>
        <v>-3.7308251605041143E-2</v>
      </c>
    </row>
    <row r="46" spans="1:15" x14ac:dyDescent="0.25">
      <c r="A46" s="34" t="s">
        <v>59</v>
      </c>
      <c r="B46" s="35">
        <v>4295813</v>
      </c>
      <c r="C46" s="36">
        <v>3530098</v>
      </c>
      <c r="D46" s="35">
        <v>4849631</v>
      </c>
      <c r="E46" s="36">
        <v>3007350</v>
      </c>
      <c r="F46" s="37">
        <f t="shared" si="4"/>
        <v>-553818</v>
      </c>
      <c r="G46" s="38">
        <f t="shared" si="4"/>
        <v>522748</v>
      </c>
      <c r="H46" s="39">
        <f t="shared" si="3"/>
        <v>-417564</v>
      </c>
      <c r="I46" s="40">
        <v>-105184</v>
      </c>
      <c r="J46" s="41">
        <v>0</v>
      </c>
      <c r="K46" s="42">
        <v>0</v>
      </c>
      <c r="L46" s="35">
        <v>769225</v>
      </c>
      <c r="M46" s="40">
        <v>1186789</v>
      </c>
      <c r="N46" s="41">
        <f t="shared" si="1"/>
        <v>417564</v>
      </c>
      <c r="O46" s="43">
        <f t="shared" si="2"/>
        <v>0.54283727127953463</v>
      </c>
    </row>
    <row r="47" spans="1:15" x14ac:dyDescent="0.25">
      <c r="A47" s="34" t="s">
        <v>60</v>
      </c>
      <c r="B47" s="35">
        <v>17152340</v>
      </c>
      <c r="C47" s="36">
        <v>12704054</v>
      </c>
      <c r="D47" s="35">
        <v>21254685</v>
      </c>
      <c r="E47" s="36">
        <v>12179589</v>
      </c>
      <c r="F47" s="37">
        <f t="shared" si="4"/>
        <v>-4102345</v>
      </c>
      <c r="G47" s="38">
        <f t="shared" si="4"/>
        <v>524465</v>
      </c>
      <c r="H47" s="39">
        <f t="shared" si="3"/>
        <v>34393</v>
      </c>
      <c r="I47" s="40">
        <v>-523858</v>
      </c>
      <c r="J47" s="41">
        <v>0</v>
      </c>
      <c r="K47" s="42">
        <v>-35000</v>
      </c>
      <c r="L47" s="35">
        <v>4353321</v>
      </c>
      <c r="M47" s="40">
        <v>4318928</v>
      </c>
      <c r="N47" s="41">
        <f t="shared" si="1"/>
        <v>-34393</v>
      </c>
      <c r="O47" s="43">
        <f t="shared" si="2"/>
        <v>-7.9004052308571104E-3</v>
      </c>
    </row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</sheetData>
  <mergeCells count="9">
    <mergeCell ref="A1:O1"/>
    <mergeCell ref="A2:A3"/>
    <mergeCell ref="B2:C2"/>
    <mergeCell ref="D2:E2"/>
    <mergeCell ref="F2:G2"/>
    <mergeCell ref="H2:K2"/>
    <mergeCell ref="L2:L3"/>
    <mergeCell ref="M2:M3"/>
    <mergeCell ref="N2:O2"/>
  </mergeCells>
  <printOptions horizontalCentered="1"/>
  <pageMargins left="0" right="0" top="0" bottom="0" header="0.31496062992125984" footer="0.31496062992125984"/>
  <pageSetup paperSize="9" scale="69" orientation="landscape" r:id="rId1"/>
  <headerFooter>
    <oddFooter>&amp;C&amp;P&amp;R&amp;"Times New Roman,Italic"&amp;7Informācijas avots: Valsts kasē iesniegtie pašvaldību mēneša pārskati uz 31.08.2023
           https://www.fm.gov.lv/lv/pasvaldibu-finansu-raditaju-analize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pamat</vt:lpstr>
      <vt:lpstr>pamat!Print_Area</vt:lpstr>
      <vt:lpstr>pamat!Print_Titles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Madara Garanča-Čulkstena</dc:creator>
  <cp:lastModifiedBy>Madara Garanča-Čulkstena</cp:lastModifiedBy>
  <dcterms:created xsi:type="dcterms:W3CDTF">2023-09-18T08:56:52Z</dcterms:created>
  <dcterms:modified xsi:type="dcterms:W3CDTF">2023-09-18T08:57:26Z</dcterms:modified>
</cp:coreProperties>
</file>