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10_Oktobris_2023\"/>
    </mc:Choice>
  </mc:AlternateContent>
  <xr:revisionPtr revIDLastSave="0" documentId="13_ncr:1_{ECE25989-2D5A-4E60-AC1E-42114EDC2134}" xr6:coauthVersionLast="47" xr6:coauthVersionMax="47" xr10:uidLastSave="{00000000-0000-0000-0000-000000000000}"/>
  <bookViews>
    <workbookView xWindow="-110" yWindow="-110" windowWidth="19420" windowHeight="10420" xr2:uid="{55EFDDE4-C30A-437A-AD78-6570207A60FB}"/>
  </bookViews>
  <sheets>
    <sheet name="Lapa1" sheetId="1" r:id="rId1"/>
  </sheets>
  <definedNames>
    <definedName name="_xlnm.Print_Area" localSheetId="0">Lapa1!$A$1:$R$49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1" l="1"/>
  <c r="T48" i="1"/>
  <c r="P48" i="1"/>
  <c r="N48" i="1"/>
  <c r="L48" i="1"/>
  <c r="J48" i="1"/>
  <c r="H48" i="1"/>
  <c r="F48" i="1"/>
  <c r="D48" i="1"/>
  <c r="T47" i="1"/>
  <c r="P47" i="1"/>
  <c r="N47" i="1"/>
  <c r="L47" i="1"/>
  <c r="J47" i="1"/>
  <c r="H47" i="1"/>
  <c r="F47" i="1"/>
  <c r="D47" i="1"/>
  <c r="T46" i="1"/>
  <c r="P46" i="1"/>
  <c r="N46" i="1"/>
  <c r="L46" i="1"/>
  <c r="J46" i="1"/>
  <c r="H46" i="1"/>
  <c r="F46" i="1"/>
  <c r="D46" i="1"/>
  <c r="T45" i="1"/>
  <c r="P45" i="1"/>
  <c r="N45" i="1"/>
  <c r="L45" i="1"/>
  <c r="J45" i="1"/>
  <c r="H45" i="1"/>
  <c r="F45" i="1"/>
  <c r="D45" i="1"/>
  <c r="T44" i="1"/>
  <c r="P44" i="1"/>
  <c r="N44" i="1"/>
  <c r="L44" i="1"/>
  <c r="J44" i="1"/>
  <c r="H44" i="1"/>
  <c r="F44" i="1"/>
  <c r="D44" i="1"/>
  <c r="T43" i="1"/>
  <c r="P43" i="1"/>
  <c r="N43" i="1"/>
  <c r="L43" i="1"/>
  <c r="J43" i="1"/>
  <c r="H43" i="1"/>
  <c r="F43" i="1"/>
  <c r="D43" i="1"/>
  <c r="T42" i="1"/>
  <c r="P42" i="1"/>
  <c r="N42" i="1"/>
  <c r="L42" i="1"/>
  <c r="J42" i="1"/>
  <c r="H42" i="1"/>
  <c r="F42" i="1"/>
  <c r="D42" i="1"/>
  <c r="T41" i="1"/>
  <c r="P41" i="1"/>
  <c r="N41" i="1"/>
  <c r="L41" i="1"/>
  <c r="J41" i="1"/>
  <c r="H41" i="1"/>
  <c r="F41" i="1"/>
  <c r="D41" i="1"/>
  <c r="T40" i="1"/>
  <c r="P40" i="1"/>
  <c r="N40" i="1"/>
  <c r="L40" i="1"/>
  <c r="J40" i="1"/>
  <c r="H40" i="1"/>
  <c r="F40" i="1"/>
  <c r="D40" i="1"/>
  <c r="T39" i="1"/>
  <c r="P39" i="1"/>
  <c r="N39" i="1"/>
  <c r="L39" i="1"/>
  <c r="J39" i="1"/>
  <c r="H39" i="1"/>
  <c r="F39" i="1"/>
  <c r="D39" i="1"/>
  <c r="T38" i="1"/>
  <c r="P38" i="1"/>
  <c r="N38" i="1"/>
  <c r="L38" i="1"/>
  <c r="J38" i="1"/>
  <c r="H38" i="1"/>
  <c r="F38" i="1"/>
  <c r="D38" i="1"/>
  <c r="T37" i="1"/>
  <c r="P37" i="1"/>
  <c r="N37" i="1"/>
  <c r="L37" i="1"/>
  <c r="J37" i="1"/>
  <c r="H37" i="1"/>
  <c r="F37" i="1"/>
  <c r="D37" i="1"/>
  <c r="T36" i="1"/>
  <c r="P36" i="1"/>
  <c r="N36" i="1"/>
  <c r="L36" i="1"/>
  <c r="J36" i="1"/>
  <c r="H36" i="1"/>
  <c r="F36" i="1"/>
  <c r="D36" i="1"/>
  <c r="T35" i="1"/>
  <c r="P35" i="1"/>
  <c r="N35" i="1"/>
  <c r="L35" i="1"/>
  <c r="J35" i="1"/>
  <c r="H35" i="1"/>
  <c r="F35" i="1"/>
  <c r="D35" i="1"/>
  <c r="T34" i="1"/>
  <c r="P34" i="1"/>
  <c r="N34" i="1"/>
  <c r="L34" i="1"/>
  <c r="J34" i="1"/>
  <c r="H34" i="1"/>
  <c r="F34" i="1"/>
  <c r="D34" i="1"/>
  <c r="T33" i="1"/>
  <c r="P33" i="1"/>
  <c r="N33" i="1"/>
  <c r="L33" i="1"/>
  <c r="J33" i="1"/>
  <c r="H33" i="1"/>
  <c r="F33" i="1"/>
  <c r="D33" i="1"/>
  <c r="T32" i="1"/>
  <c r="P32" i="1"/>
  <c r="N32" i="1"/>
  <c r="L32" i="1"/>
  <c r="J32" i="1"/>
  <c r="H32" i="1"/>
  <c r="F32" i="1"/>
  <c r="D32" i="1"/>
  <c r="T31" i="1"/>
  <c r="P31" i="1"/>
  <c r="N31" i="1"/>
  <c r="L31" i="1"/>
  <c r="J31" i="1"/>
  <c r="H31" i="1"/>
  <c r="F31" i="1"/>
  <c r="D31" i="1"/>
  <c r="T30" i="1"/>
  <c r="P30" i="1"/>
  <c r="N30" i="1"/>
  <c r="L30" i="1"/>
  <c r="J30" i="1"/>
  <c r="H30" i="1"/>
  <c r="F30" i="1"/>
  <c r="D30" i="1"/>
  <c r="T29" i="1"/>
  <c r="P29" i="1"/>
  <c r="N29" i="1"/>
  <c r="L29" i="1"/>
  <c r="J29" i="1"/>
  <c r="H29" i="1"/>
  <c r="F29" i="1"/>
  <c r="D29" i="1"/>
  <c r="T28" i="1"/>
  <c r="P28" i="1"/>
  <c r="N28" i="1"/>
  <c r="L28" i="1"/>
  <c r="J28" i="1"/>
  <c r="H28" i="1"/>
  <c r="F28" i="1"/>
  <c r="D28" i="1"/>
  <c r="T27" i="1"/>
  <c r="P27" i="1"/>
  <c r="N27" i="1"/>
  <c r="L27" i="1"/>
  <c r="J27" i="1"/>
  <c r="H27" i="1"/>
  <c r="F27" i="1"/>
  <c r="D27" i="1"/>
  <c r="T26" i="1"/>
  <c r="P26" i="1"/>
  <c r="N26" i="1"/>
  <c r="L26" i="1"/>
  <c r="J26" i="1"/>
  <c r="H26" i="1"/>
  <c r="F26" i="1"/>
  <c r="D26" i="1"/>
  <c r="T25" i="1"/>
  <c r="P25" i="1"/>
  <c r="N25" i="1"/>
  <c r="L25" i="1"/>
  <c r="J25" i="1"/>
  <c r="H25" i="1"/>
  <c r="F25" i="1"/>
  <c r="D25" i="1"/>
  <c r="T24" i="1"/>
  <c r="P24" i="1"/>
  <c r="N24" i="1"/>
  <c r="L24" i="1"/>
  <c r="J24" i="1"/>
  <c r="H24" i="1"/>
  <c r="F24" i="1"/>
  <c r="D24" i="1"/>
  <c r="T23" i="1"/>
  <c r="P23" i="1"/>
  <c r="N23" i="1"/>
  <c r="L23" i="1"/>
  <c r="J23" i="1"/>
  <c r="H23" i="1"/>
  <c r="F23" i="1"/>
  <c r="D23" i="1"/>
  <c r="T22" i="1"/>
  <c r="P22" i="1"/>
  <c r="N22" i="1"/>
  <c r="L22" i="1"/>
  <c r="J22" i="1"/>
  <c r="H22" i="1"/>
  <c r="F22" i="1"/>
  <c r="D22" i="1"/>
  <c r="T21" i="1"/>
  <c r="P21" i="1"/>
  <c r="N21" i="1"/>
  <c r="L21" i="1"/>
  <c r="J21" i="1"/>
  <c r="H21" i="1"/>
  <c r="F21" i="1"/>
  <c r="D21" i="1"/>
  <c r="T20" i="1"/>
  <c r="P20" i="1"/>
  <c r="N20" i="1"/>
  <c r="L20" i="1"/>
  <c r="J20" i="1"/>
  <c r="H20" i="1"/>
  <c r="F20" i="1"/>
  <c r="D20" i="1"/>
  <c r="T19" i="1"/>
  <c r="P19" i="1"/>
  <c r="N19" i="1"/>
  <c r="L19" i="1"/>
  <c r="J19" i="1"/>
  <c r="H19" i="1"/>
  <c r="F19" i="1"/>
  <c r="D19" i="1"/>
  <c r="T18" i="1"/>
  <c r="P18" i="1"/>
  <c r="N18" i="1"/>
  <c r="L18" i="1"/>
  <c r="J18" i="1"/>
  <c r="H18" i="1"/>
  <c r="F18" i="1"/>
  <c r="D18" i="1"/>
  <c r="T17" i="1"/>
  <c r="P17" i="1"/>
  <c r="N17" i="1"/>
  <c r="L17" i="1"/>
  <c r="J17" i="1"/>
  <c r="H17" i="1"/>
  <c r="F17" i="1"/>
  <c r="D17" i="1"/>
  <c r="T16" i="1"/>
  <c r="P16" i="1"/>
  <c r="N16" i="1"/>
  <c r="L16" i="1"/>
  <c r="J16" i="1"/>
  <c r="H16" i="1"/>
  <c r="F16" i="1"/>
  <c r="D16" i="1"/>
  <c r="T15" i="1"/>
  <c r="P15" i="1"/>
  <c r="N15" i="1"/>
  <c r="L15" i="1"/>
  <c r="J15" i="1"/>
  <c r="H15" i="1"/>
  <c r="F15" i="1"/>
  <c r="D15" i="1"/>
  <c r="T14" i="1"/>
  <c r="P14" i="1"/>
  <c r="N14" i="1"/>
  <c r="L14" i="1"/>
  <c r="J14" i="1"/>
  <c r="H14" i="1"/>
  <c r="F14" i="1"/>
  <c r="D14" i="1"/>
  <c r="T13" i="1"/>
  <c r="P13" i="1"/>
  <c r="N13" i="1"/>
  <c r="L13" i="1"/>
  <c r="J13" i="1"/>
  <c r="H13" i="1"/>
  <c r="F13" i="1"/>
  <c r="D13" i="1"/>
  <c r="T12" i="1"/>
  <c r="P12" i="1"/>
  <c r="N12" i="1"/>
  <c r="L12" i="1"/>
  <c r="J12" i="1"/>
  <c r="H12" i="1"/>
  <c r="F12" i="1"/>
  <c r="D12" i="1"/>
  <c r="T11" i="1"/>
  <c r="P11" i="1"/>
  <c r="N11" i="1"/>
  <c r="L11" i="1"/>
  <c r="J11" i="1"/>
  <c r="H11" i="1"/>
  <c r="F11" i="1"/>
  <c r="D11" i="1"/>
  <c r="T10" i="1"/>
  <c r="P10" i="1"/>
  <c r="N10" i="1"/>
  <c r="L10" i="1"/>
  <c r="J10" i="1"/>
  <c r="H10" i="1"/>
  <c r="F10" i="1"/>
  <c r="D10" i="1"/>
  <c r="T9" i="1"/>
  <c r="P9" i="1"/>
  <c r="N9" i="1"/>
  <c r="L9" i="1"/>
  <c r="J9" i="1"/>
  <c r="H9" i="1"/>
  <c r="F9" i="1"/>
  <c r="D9" i="1"/>
  <c r="T8" i="1"/>
  <c r="P8" i="1"/>
  <c r="N8" i="1"/>
  <c r="L8" i="1"/>
  <c r="J8" i="1"/>
  <c r="H8" i="1"/>
  <c r="F8" i="1"/>
  <c r="D8" i="1"/>
  <c r="T7" i="1"/>
  <c r="P7" i="1"/>
  <c r="N7" i="1"/>
  <c r="L7" i="1"/>
  <c r="J7" i="1"/>
  <c r="H7" i="1"/>
  <c r="F7" i="1"/>
  <c r="D7" i="1"/>
  <c r="T6" i="1"/>
  <c r="P6" i="1"/>
  <c r="N6" i="1"/>
  <c r="L6" i="1"/>
  <c r="J6" i="1"/>
  <c r="H6" i="1"/>
  <c r="F6" i="1"/>
  <c r="D6" i="1"/>
  <c r="R5" i="1"/>
  <c r="Q5" i="1"/>
  <c r="O5" i="1"/>
  <c r="M5" i="1"/>
  <c r="K5" i="1"/>
  <c r="L5" i="1" s="1"/>
  <c r="I5" i="1"/>
  <c r="G5" i="1"/>
  <c r="F5" i="1"/>
  <c r="E5" i="1"/>
  <c r="C5" i="1"/>
  <c r="D5" i="1" s="1"/>
  <c r="B5" i="1"/>
  <c r="H5" i="1" s="1"/>
  <c r="J5" i="1" l="1"/>
  <c r="N5" i="1"/>
  <c r="P5" i="1"/>
</calcChain>
</file>

<file path=xl/sharedStrings.xml><?xml version="1.0" encoding="utf-8"?>
<sst xmlns="http://schemas.openxmlformats.org/spreadsheetml/2006/main" count="79" uniqueCount="68">
  <si>
    <t>Pašvaldību saistības (aizņēmumi, galvojumi, ilgtermiņa saistības) uz 31.10.2023., EUR</t>
  </si>
  <si>
    <t xml:space="preserve">Pašvaldība </t>
  </si>
  <si>
    <t>Plānotie pamatbudžeta ieņēmumi bez mērķdotācijām un iemaksām PFIF (uz 31.10.2023.)</t>
  </si>
  <si>
    <t xml:space="preserve">Saistības 2023.gadā </t>
  </si>
  <si>
    <t xml:space="preserve">Saistības 2024.gadā </t>
  </si>
  <si>
    <t xml:space="preserve">Saistības 2025.gadā </t>
  </si>
  <si>
    <t xml:space="preserve">Saistības 2026.gadā </t>
  </si>
  <si>
    <t xml:space="preserve">Saistības 2027.gadā </t>
  </si>
  <si>
    <t xml:space="preserve">Saistības 2028.gadā </t>
  </si>
  <si>
    <t xml:space="preserve">Saistības 2029.gadā </t>
  </si>
  <si>
    <t xml:space="preserve">Saistības turpmākajos gados </t>
  </si>
  <si>
    <t xml:space="preserve">Saistības kopā </t>
  </si>
  <si>
    <t>Saistību apmērs, EUR</t>
  </si>
  <si>
    <t>Saistību apmērs, %</t>
  </si>
  <si>
    <t xml:space="preserve">Saistību apmērs, EUR </t>
  </si>
  <si>
    <t>4=3/2</t>
  </si>
  <si>
    <t>6=5/2</t>
  </si>
  <si>
    <t>8=7/2</t>
  </si>
  <si>
    <t>10=9/2</t>
  </si>
  <si>
    <t>12=11/2</t>
  </si>
  <si>
    <t>14=13/2</t>
  </si>
  <si>
    <t>16=15/2</t>
  </si>
  <si>
    <t>Pilsētas un novadi kopā</t>
  </si>
  <si>
    <t>Rīga</t>
  </si>
  <si>
    <t>Daugavpils</t>
  </si>
  <si>
    <t>Jelgava</t>
  </si>
  <si>
    <t>Jūrmala</t>
  </si>
  <si>
    <t>Liepāja</t>
  </si>
  <si>
    <t xml:space="preserve"> </t>
  </si>
  <si>
    <t>Rēzekne*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</si>
  <si>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</si>
  <si>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</si>
  <si>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</si>
  <si>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</si>
  <si>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</si>
  <si>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</si>
  <si>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</si>
  <si>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</si>
  <si>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</si>
  <si>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</si>
  <si>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</si>
  <si>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</si>
  <si>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</si>
  <si>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</si>
  <si>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</si>
  <si>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</si>
  <si>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</si>
  <si>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</si>
  <si>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</si>
  <si>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</si>
  <si>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</si>
  <si>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</si>
  <si>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</si>
  <si>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</si>
  <si>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</si>
  <si>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</si>
  <si>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</si>
  <si>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</si>
  <si>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</si>
  <si>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</si>
  <si>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</si>
  <si>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</si>
  <si>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</si>
  <si>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</si>
  <si>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</si>
  <si>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</si>
  <si>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</si>
  <si>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 xml:space="preserve">* pašvaldībai ir kavēti maksājumi pret kreditoriem 3,6 milj. EUR apmērā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</si>
</sst>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rgb="FF000000"/>
      <name val="Verdana"/>
      <family val="2"/>
      <charset val="186"/>
    </font>
    <font>
      <i/>
      <sz val="12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2" applyNumberFormat="1" applyFont="1" applyBorder="1" applyAlignment="1">
      <alignment horizontal="right" vertical="center"/>
    </xf>
    <xf numFmtId="3" fontId="1" fillId="0" borderId="0" xfId="0" applyNumberFormat="1" applyFont="1"/>
    <xf numFmtId="0" fontId="2" fillId="0" borderId="1" xfId="0" applyFont="1" applyBorder="1" applyAlignment="1">
      <alignment horizontal="left" vertical="center"/>
    </xf>
    <xf numFmtId="3" fontId="2" fillId="0" borderId="2" xfId="3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right" vertical="center"/>
    </xf>
    <xf numFmtId="3" fontId="2" fillId="0" borderId="0" xfId="0" applyNumberFormat="1" applyFont="1"/>
    <xf numFmtId="3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readingOrder="1"/>
    </xf>
    <xf numFmtId="3" fontId="7" fillId="0" borderId="0" xfId="0" applyNumberFormat="1" applyFont="1"/>
    <xf numFmtId="0" fontId="7" fillId="0" borderId="0" xfId="0" applyFont="1"/>
    <xf numFmtId="0" fontId="8" fillId="0" borderId="0" xfId="4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Normal 10" xfId="3" xr:uid="{ABAEEC55-3997-49EF-A093-34D762472594}"/>
    <cellStyle name="Normal 11 2" xfId="2" xr:uid="{7EE7E792-4D45-4D33-8E9B-6D213B037D64}"/>
    <cellStyle name="Normal 2" xfId="1" xr:uid="{9F5E8CE1-7075-4952-8029-1672E6957008}"/>
    <cellStyle name="Normal 3" xfId="4" xr:uid="{1E9FD9B1-8970-48D8-A548-C8A7A2E0F80B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8106-647D-45F6-A41A-0AA5F5C431CF}">
  <dimension ref="A1:U128"/>
  <sheetViews>
    <sheetView tabSelected="1" zoomScaleNormal="100" workbookViewId="0">
      <selection activeCell="A15" sqref="A15"/>
    </sheetView>
  </sheetViews>
  <sheetFormatPr defaultColWidth="9.81640625" defaultRowHeight="15.5" x14ac:dyDescent="0.35"/>
  <cols>
    <col min="1" max="1" width="23.453125" style="32" customWidth="1"/>
    <col min="2" max="2" width="15.54296875" style="2" customWidth="1"/>
    <col min="3" max="3" width="14.26953125" style="2" customWidth="1"/>
    <col min="4" max="4" width="11" style="33" customWidth="1"/>
    <col min="5" max="5" width="14.26953125" style="2" customWidth="1"/>
    <col min="6" max="6" width="9.81640625" style="32"/>
    <col min="7" max="7" width="14.7265625" style="2" customWidth="1"/>
    <col min="8" max="8" width="9.81640625" style="32"/>
    <col min="9" max="9" width="14.1796875" style="2" customWidth="1"/>
    <col min="10" max="10" width="10.453125" style="32" customWidth="1"/>
    <col min="11" max="11" width="16.08984375" style="32" customWidth="1"/>
    <col min="12" max="12" width="10.453125" style="32" customWidth="1"/>
    <col min="13" max="13" width="15.08984375" style="32" customWidth="1"/>
    <col min="14" max="14" width="10.453125" style="32" customWidth="1"/>
    <col min="15" max="15" width="16.7265625" style="32" customWidth="1"/>
    <col min="16" max="16" width="10.453125" style="32" customWidth="1"/>
    <col min="17" max="17" width="15.36328125" style="2" customWidth="1"/>
    <col min="18" max="18" width="15.54296875" style="2" customWidth="1"/>
    <col min="19" max="19" width="12.54296875" style="2" hidden="1" customWidth="1"/>
    <col min="20" max="20" width="0" style="2" hidden="1" customWidth="1"/>
    <col min="21" max="16384" width="9.81640625" style="2"/>
  </cols>
  <sheetData>
    <row r="1" spans="1: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0.25" customHeight="1" x14ac:dyDescent="0.35">
      <c r="A2" s="3" t="s">
        <v>1</v>
      </c>
      <c r="B2" s="4" t="s">
        <v>2</v>
      </c>
      <c r="C2" s="4" t="s">
        <v>3</v>
      </c>
      <c r="D2" s="4"/>
      <c r="E2" s="4" t="s">
        <v>4</v>
      </c>
      <c r="F2" s="4"/>
      <c r="G2" s="4" t="s">
        <v>5</v>
      </c>
      <c r="H2" s="4"/>
      <c r="I2" s="4" t="s">
        <v>6</v>
      </c>
      <c r="J2" s="4"/>
      <c r="K2" s="4" t="s">
        <v>7</v>
      </c>
      <c r="L2" s="4"/>
      <c r="M2" s="4" t="s">
        <v>8</v>
      </c>
      <c r="N2" s="4"/>
      <c r="O2" s="4" t="s">
        <v>9</v>
      </c>
      <c r="P2" s="4"/>
      <c r="Q2" s="4" t="s">
        <v>10</v>
      </c>
      <c r="R2" s="4" t="s">
        <v>11</v>
      </c>
    </row>
    <row r="3" spans="1:21" ht="94.5" customHeight="1" x14ac:dyDescent="0.35">
      <c r="A3" s="3"/>
      <c r="B3" s="4"/>
      <c r="C3" s="5" t="s">
        <v>12</v>
      </c>
      <c r="D3" s="5" t="s">
        <v>13</v>
      </c>
      <c r="E3" s="5" t="s">
        <v>12</v>
      </c>
      <c r="F3" s="5" t="s">
        <v>13</v>
      </c>
      <c r="G3" s="5" t="s">
        <v>12</v>
      </c>
      <c r="H3" s="5" t="s">
        <v>13</v>
      </c>
      <c r="I3" s="5" t="s">
        <v>14</v>
      </c>
      <c r="J3" s="5" t="s">
        <v>13</v>
      </c>
      <c r="K3" s="5" t="s">
        <v>14</v>
      </c>
      <c r="L3" s="5" t="s">
        <v>13</v>
      </c>
      <c r="M3" s="5" t="s">
        <v>14</v>
      </c>
      <c r="N3" s="5" t="s">
        <v>13</v>
      </c>
      <c r="O3" s="5" t="s">
        <v>14</v>
      </c>
      <c r="P3" s="5" t="s">
        <v>13</v>
      </c>
      <c r="Q3" s="4"/>
      <c r="R3" s="4"/>
    </row>
    <row r="4" spans="1:21" s="10" customFormat="1" ht="15" x14ac:dyDescent="0.3">
      <c r="A4" s="6">
        <v>1</v>
      </c>
      <c r="B4" s="7">
        <v>2</v>
      </c>
      <c r="C4" s="7">
        <v>3</v>
      </c>
      <c r="D4" s="7" t="s">
        <v>15</v>
      </c>
      <c r="E4" s="7">
        <v>5</v>
      </c>
      <c r="F4" s="8" t="s">
        <v>16</v>
      </c>
      <c r="G4" s="7">
        <v>7</v>
      </c>
      <c r="H4" s="8" t="s">
        <v>17</v>
      </c>
      <c r="I4" s="8">
        <v>9</v>
      </c>
      <c r="J4" s="8" t="s">
        <v>18</v>
      </c>
      <c r="K4" s="8">
        <v>11</v>
      </c>
      <c r="L4" s="8" t="s">
        <v>19</v>
      </c>
      <c r="M4" s="8">
        <v>13</v>
      </c>
      <c r="N4" s="8" t="s">
        <v>20</v>
      </c>
      <c r="O4" s="8">
        <v>15</v>
      </c>
      <c r="P4" s="8" t="s">
        <v>21</v>
      </c>
      <c r="Q4" s="8">
        <v>17</v>
      </c>
      <c r="R4" s="9">
        <v>18</v>
      </c>
    </row>
    <row r="5" spans="1:21" s="10" customFormat="1" ht="15" x14ac:dyDescent="0.3">
      <c r="A5" s="11" t="s">
        <v>22</v>
      </c>
      <c r="B5" s="12">
        <f>SUM(B6:B48)</f>
        <v>2529691433</v>
      </c>
      <c r="C5" s="13">
        <f>SUM(C6:C48)</f>
        <v>267788614</v>
      </c>
      <c r="D5" s="14">
        <f>C5/B5*100</f>
        <v>10.585821278701385</v>
      </c>
      <c r="E5" s="13">
        <f>SUM(E6:E48)</f>
        <v>302418945</v>
      </c>
      <c r="F5" s="14">
        <f>E5/B5*100</f>
        <v>11.954776027420733</v>
      </c>
      <c r="G5" s="13">
        <f>SUM(G6:G48)</f>
        <v>283862459</v>
      </c>
      <c r="H5" s="14">
        <f>G5/B5*100</f>
        <v>11.221228616937012</v>
      </c>
      <c r="I5" s="13">
        <f>SUM(I6:I48)</f>
        <v>269917893</v>
      </c>
      <c r="J5" s="14">
        <f>I5/B5*100</f>
        <v>10.669992769825694</v>
      </c>
      <c r="K5" s="15">
        <f>SUM(K6:K48)</f>
        <v>242778864</v>
      </c>
      <c r="L5" s="16">
        <f>K5/B5*100</f>
        <v>9.5971730319727104</v>
      </c>
      <c r="M5" s="15">
        <f>SUM(M6:M48)</f>
        <v>212278774</v>
      </c>
      <c r="N5" s="16">
        <f>M5/B5*100</f>
        <v>8.3914888286693259</v>
      </c>
      <c r="O5" s="15">
        <f>SUM(O6:O48)</f>
        <v>198521280</v>
      </c>
      <c r="P5" s="14">
        <f>O5/B5*100</f>
        <v>7.8476480336801613</v>
      </c>
      <c r="Q5" s="13">
        <f>SUM(Q6:Q48)</f>
        <v>1602755147</v>
      </c>
      <c r="R5" s="17">
        <f>Q5+C5+E5+G5+I5+K5+M5+O5</f>
        <v>3380321976</v>
      </c>
      <c r="S5" s="18"/>
    </row>
    <row r="6" spans="1:21" x14ac:dyDescent="0.35">
      <c r="A6" s="19" t="s">
        <v>23</v>
      </c>
      <c r="B6" s="20">
        <v>860649863</v>
      </c>
      <c r="C6" s="21">
        <v>92312558</v>
      </c>
      <c r="D6" s="22">
        <f>C6/B6*100</f>
        <v>10.725913285830616</v>
      </c>
      <c r="E6" s="21">
        <v>98259900</v>
      </c>
      <c r="F6" s="22">
        <f>E6/B6*100</f>
        <v>11.416942501738363</v>
      </c>
      <c r="G6" s="21">
        <v>89533870</v>
      </c>
      <c r="H6" s="22">
        <f>G6/B6*100</f>
        <v>10.403054000137569</v>
      </c>
      <c r="I6" s="21">
        <v>82650094</v>
      </c>
      <c r="J6" s="22">
        <f>I6/B6*100</f>
        <v>9.6032193291594119</v>
      </c>
      <c r="K6" s="23">
        <v>67752640</v>
      </c>
      <c r="L6" s="24">
        <f t="shared" ref="L6:L48" si="0">K6/B6*100</f>
        <v>7.8722652396448476</v>
      </c>
      <c r="M6" s="23">
        <v>48940114</v>
      </c>
      <c r="N6" s="24">
        <f t="shared" ref="N6:N48" si="1">M6/B6*100</f>
        <v>5.6864139650714147</v>
      </c>
      <c r="O6" s="23">
        <v>45507346</v>
      </c>
      <c r="P6" s="22">
        <f t="shared" ref="P6:P48" si="2">O6/B6*100</f>
        <v>5.2875562939583016</v>
      </c>
      <c r="Q6" s="21">
        <v>315066479</v>
      </c>
      <c r="R6" s="25">
        <v>840023001</v>
      </c>
      <c r="S6" s="26">
        <v>745296440</v>
      </c>
      <c r="T6" s="26">
        <f>S6-R6</f>
        <v>-94726561</v>
      </c>
    </row>
    <row r="7" spans="1:21" ht="18" customHeight="1" x14ac:dyDescent="0.35">
      <c r="A7" s="19" t="s">
        <v>24</v>
      </c>
      <c r="B7" s="20">
        <v>86861464</v>
      </c>
      <c r="C7" s="21">
        <v>15335824</v>
      </c>
      <c r="D7" s="22">
        <f t="shared" ref="D7:D48" si="3">C7/B7*100</f>
        <v>17.655497954766226</v>
      </c>
      <c r="E7" s="21">
        <v>15159531</v>
      </c>
      <c r="F7" s="22">
        <f t="shared" ref="F7:F48" si="4">E7/B7*100</f>
        <v>17.452539137493702</v>
      </c>
      <c r="G7" s="21">
        <v>12132293</v>
      </c>
      <c r="H7" s="22">
        <f t="shared" ref="H7:H48" si="5">G7/B7*100</f>
        <v>13.967405614991707</v>
      </c>
      <c r="I7" s="21">
        <v>11885021</v>
      </c>
      <c r="J7" s="22">
        <f t="shared" ref="J7:J48" si="6">I7/B7*100</f>
        <v>13.682731619628239</v>
      </c>
      <c r="K7" s="23">
        <v>11269880</v>
      </c>
      <c r="L7" s="24">
        <f t="shared" si="0"/>
        <v>12.974545305844718</v>
      </c>
      <c r="M7" s="23">
        <v>10272848</v>
      </c>
      <c r="N7" s="24">
        <f t="shared" si="1"/>
        <v>11.826703726752752</v>
      </c>
      <c r="O7" s="23">
        <v>9774116</v>
      </c>
      <c r="P7" s="22">
        <f t="shared" si="2"/>
        <v>11.252534265367666</v>
      </c>
      <c r="Q7" s="21">
        <v>68033757</v>
      </c>
      <c r="R7" s="25">
        <v>153863270</v>
      </c>
      <c r="S7" s="26">
        <v>150081360</v>
      </c>
      <c r="T7" s="26">
        <f t="shared" ref="T7:T48" si="7">S7-R7</f>
        <v>-3781910</v>
      </c>
    </row>
    <row r="8" spans="1:21" x14ac:dyDescent="0.35">
      <c r="A8" s="19" t="s">
        <v>25</v>
      </c>
      <c r="B8" s="20">
        <v>68808605</v>
      </c>
      <c r="C8" s="21">
        <v>7521789</v>
      </c>
      <c r="D8" s="22">
        <f t="shared" si="3"/>
        <v>10.931465621196651</v>
      </c>
      <c r="E8" s="21">
        <v>10548836</v>
      </c>
      <c r="F8" s="22">
        <f t="shared" si="4"/>
        <v>15.330693014340286</v>
      </c>
      <c r="G8" s="21">
        <v>10977843</v>
      </c>
      <c r="H8" s="22">
        <f t="shared" si="5"/>
        <v>15.954171720237605</v>
      </c>
      <c r="I8" s="21">
        <v>10734165</v>
      </c>
      <c r="J8" s="22">
        <f t="shared" si="6"/>
        <v>15.600032873795364</v>
      </c>
      <c r="K8" s="23">
        <v>9029579</v>
      </c>
      <c r="L8" s="24">
        <f t="shared" si="0"/>
        <v>13.122746784359309</v>
      </c>
      <c r="M8" s="23">
        <v>8414875</v>
      </c>
      <c r="N8" s="24">
        <f t="shared" si="1"/>
        <v>12.229393402176951</v>
      </c>
      <c r="O8" s="23">
        <v>8312060</v>
      </c>
      <c r="P8" s="22">
        <f t="shared" si="2"/>
        <v>12.079971683774145</v>
      </c>
      <c r="Q8" s="21">
        <v>105387206</v>
      </c>
      <c r="R8" s="25">
        <v>170926353</v>
      </c>
      <c r="S8" s="26">
        <v>153585946</v>
      </c>
      <c r="T8" s="26">
        <f t="shared" si="7"/>
        <v>-17340407</v>
      </c>
    </row>
    <row r="9" spans="1:21" x14ac:dyDescent="0.35">
      <c r="A9" s="19" t="s">
        <v>26</v>
      </c>
      <c r="B9" s="20">
        <v>78574377</v>
      </c>
      <c r="C9" s="21">
        <v>12036508</v>
      </c>
      <c r="D9" s="22">
        <f t="shared" si="3"/>
        <v>15.318617161927991</v>
      </c>
      <c r="E9" s="21">
        <v>12753139</v>
      </c>
      <c r="F9" s="22">
        <f t="shared" si="4"/>
        <v>16.230658755334453</v>
      </c>
      <c r="G9" s="21">
        <v>11177200</v>
      </c>
      <c r="H9" s="22">
        <f t="shared" si="5"/>
        <v>14.224993473381279</v>
      </c>
      <c r="I9" s="21">
        <v>10378485</v>
      </c>
      <c r="J9" s="22">
        <f t="shared" si="6"/>
        <v>13.208485254677871</v>
      </c>
      <c r="K9" s="23">
        <v>9568757</v>
      </c>
      <c r="L9" s="24">
        <f t="shared" si="0"/>
        <v>12.17796101647742</v>
      </c>
      <c r="M9" s="23">
        <v>8709603</v>
      </c>
      <c r="N9" s="24">
        <f t="shared" si="1"/>
        <v>11.084533320575995</v>
      </c>
      <c r="O9" s="23">
        <v>8159735</v>
      </c>
      <c r="P9" s="22">
        <f t="shared" si="2"/>
        <v>10.38472758110446</v>
      </c>
      <c r="Q9" s="21">
        <v>86712580</v>
      </c>
      <c r="R9" s="25">
        <v>159496007</v>
      </c>
      <c r="S9" s="26">
        <v>125983779</v>
      </c>
      <c r="T9" s="26">
        <f t="shared" si="7"/>
        <v>-33512228</v>
      </c>
    </row>
    <row r="10" spans="1:21" ht="15.75" customHeight="1" x14ac:dyDescent="0.35">
      <c r="A10" s="19" t="s">
        <v>27</v>
      </c>
      <c r="B10" s="20">
        <v>81820399</v>
      </c>
      <c r="C10" s="21">
        <v>5830649</v>
      </c>
      <c r="D10" s="22">
        <f t="shared" si="3"/>
        <v>7.126155666877156</v>
      </c>
      <c r="E10" s="21">
        <v>7096972</v>
      </c>
      <c r="F10" s="22">
        <f t="shared" si="4"/>
        <v>8.6738418374126969</v>
      </c>
      <c r="G10" s="21">
        <v>7575408</v>
      </c>
      <c r="H10" s="22">
        <f t="shared" si="5"/>
        <v>9.2585811027394289</v>
      </c>
      <c r="I10" s="21">
        <v>8103547</v>
      </c>
      <c r="J10" s="22">
        <f t="shared" si="6"/>
        <v>9.9040668330155661</v>
      </c>
      <c r="K10" s="23">
        <v>7771733</v>
      </c>
      <c r="L10" s="24">
        <f t="shared" si="0"/>
        <v>9.4985273782397464</v>
      </c>
      <c r="M10" s="23">
        <v>7465273</v>
      </c>
      <c r="N10" s="24">
        <f t="shared" si="1"/>
        <v>9.1239753059625137</v>
      </c>
      <c r="O10" s="23">
        <v>7109829</v>
      </c>
      <c r="P10" s="22">
        <f t="shared" si="2"/>
        <v>8.6895555227003971</v>
      </c>
      <c r="Q10" s="21">
        <v>30600130</v>
      </c>
      <c r="R10" s="25">
        <v>81553541</v>
      </c>
      <c r="S10" s="26">
        <v>72113022</v>
      </c>
      <c r="T10" s="26">
        <f t="shared" si="7"/>
        <v>-9440519</v>
      </c>
      <c r="U10" s="2" t="s">
        <v>28</v>
      </c>
    </row>
    <row r="11" spans="1:21" ht="15.75" customHeight="1" x14ac:dyDescent="0.35">
      <c r="A11" s="19" t="s">
        <v>29</v>
      </c>
      <c r="B11" s="20">
        <v>35341316</v>
      </c>
      <c r="C11" s="21">
        <v>6314514</v>
      </c>
      <c r="D11" s="22">
        <f t="shared" si="3"/>
        <v>17.867229392363317</v>
      </c>
      <c r="E11" s="21">
        <v>8313505</v>
      </c>
      <c r="F11" s="22">
        <f t="shared" si="4"/>
        <v>23.52347320626091</v>
      </c>
      <c r="G11" s="21">
        <v>7437078</v>
      </c>
      <c r="H11" s="22">
        <f t="shared" si="5"/>
        <v>21.043579701446319</v>
      </c>
      <c r="I11" s="21">
        <v>7554789</v>
      </c>
      <c r="J11" s="22">
        <f t="shared" si="6"/>
        <v>21.376648792591652</v>
      </c>
      <c r="K11" s="23">
        <v>7324085</v>
      </c>
      <c r="L11" s="24">
        <f t="shared" si="0"/>
        <v>20.723860424439202</v>
      </c>
      <c r="M11" s="23">
        <v>7125154</v>
      </c>
      <c r="N11" s="24">
        <f t="shared" si="1"/>
        <v>20.160975329837747</v>
      </c>
      <c r="O11" s="23">
        <v>6926999</v>
      </c>
      <c r="P11" s="22">
        <f t="shared" si="2"/>
        <v>19.600285965582039</v>
      </c>
      <c r="Q11" s="21">
        <v>80671913</v>
      </c>
      <c r="R11" s="25">
        <v>131668037</v>
      </c>
      <c r="S11" s="26">
        <v>125352393</v>
      </c>
      <c r="T11" s="26">
        <f t="shared" si="7"/>
        <v>-6315644</v>
      </c>
    </row>
    <row r="12" spans="1:21" x14ac:dyDescent="0.35">
      <c r="A12" s="19" t="s">
        <v>30</v>
      </c>
      <c r="B12" s="20">
        <v>51361911</v>
      </c>
      <c r="C12" s="21">
        <v>2319360</v>
      </c>
      <c r="D12" s="22">
        <f t="shared" si="3"/>
        <v>4.5157198298170798</v>
      </c>
      <c r="E12" s="21">
        <v>2806385</v>
      </c>
      <c r="F12" s="22">
        <f t="shared" si="4"/>
        <v>5.4639419471756021</v>
      </c>
      <c r="G12" s="21">
        <v>3143416</v>
      </c>
      <c r="H12" s="22">
        <f t="shared" si="5"/>
        <v>6.1201305379778415</v>
      </c>
      <c r="I12" s="21">
        <v>3056823</v>
      </c>
      <c r="J12" s="22">
        <f t="shared" si="6"/>
        <v>5.9515367331250584</v>
      </c>
      <c r="K12" s="23">
        <v>2940717</v>
      </c>
      <c r="L12" s="24">
        <f t="shared" si="0"/>
        <v>5.7254820600425091</v>
      </c>
      <c r="M12" s="23">
        <v>2784242</v>
      </c>
      <c r="N12" s="24">
        <f t="shared" si="1"/>
        <v>5.4208302335168179</v>
      </c>
      <c r="O12" s="23">
        <v>2598616</v>
      </c>
      <c r="P12" s="22">
        <f t="shared" si="2"/>
        <v>5.0594223411975463</v>
      </c>
      <c r="Q12" s="21">
        <v>12003141</v>
      </c>
      <c r="R12" s="25">
        <v>31652700</v>
      </c>
      <c r="S12" s="26">
        <v>25910583</v>
      </c>
      <c r="T12" s="26">
        <f t="shared" si="7"/>
        <v>-5742117</v>
      </c>
    </row>
    <row r="13" spans="1:21" x14ac:dyDescent="0.35">
      <c r="A13" s="19" t="s">
        <v>31</v>
      </c>
      <c r="B13" s="20">
        <v>36260388</v>
      </c>
      <c r="C13" s="21">
        <v>3619831</v>
      </c>
      <c r="D13" s="22">
        <f t="shared" si="3"/>
        <v>9.9828799405014639</v>
      </c>
      <c r="E13" s="21">
        <v>3800546</v>
      </c>
      <c r="F13" s="22">
        <f t="shared" si="4"/>
        <v>10.481261259532026</v>
      </c>
      <c r="G13" s="21">
        <v>3761446</v>
      </c>
      <c r="H13" s="22">
        <f t="shared" si="5"/>
        <v>10.373430091261019</v>
      </c>
      <c r="I13" s="21">
        <v>3554254</v>
      </c>
      <c r="J13" s="22">
        <f t="shared" si="6"/>
        <v>9.8020296969795258</v>
      </c>
      <c r="K13" s="23">
        <v>3191306</v>
      </c>
      <c r="L13" s="24">
        <f t="shared" si="0"/>
        <v>8.8010806723855257</v>
      </c>
      <c r="M13" s="23">
        <v>2787481</v>
      </c>
      <c r="N13" s="24">
        <f t="shared" si="1"/>
        <v>7.6873998149164873</v>
      </c>
      <c r="O13" s="23">
        <v>2593542</v>
      </c>
      <c r="P13" s="22">
        <f t="shared" si="2"/>
        <v>7.1525489468011214</v>
      </c>
      <c r="Q13" s="21">
        <v>19318118</v>
      </c>
      <c r="R13" s="25">
        <v>42626524</v>
      </c>
      <c r="S13" s="26">
        <v>36385842</v>
      </c>
      <c r="T13" s="26">
        <f t="shared" si="7"/>
        <v>-6240682</v>
      </c>
    </row>
    <row r="14" spans="1:21" ht="15.75" customHeight="1" x14ac:dyDescent="0.35">
      <c r="A14" s="19" t="s">
        <v>32</v>
      </c>
      <c r="B14" s="20">
        <v>15303356</v>
      </c>
      <c r="C14" s="21">
        <v>2806019</v>
      </c>
      <c r="D14" s="22">
        <f t="shared" si="3"/>
        <v>18.335971534609794</v>
      </c>
      <c r="E14" s="21">
        <v>3299271</v>
      </c>
      <c r="F14" s="22">
        <f t="shared" si="4"/>
        <v>21.559133826593328</v>
      </c>
      <c r="G14" s="21">
        <v>3105323</v>
      </c>
      <c r="H14" s="22">
        <f t="shared" si="5"/>
        <v>20.291777829647302</v>
      </c>
      <c r="I14" s="21">
        <v>2922878</v>
      </c>
      <c r="J14" s="22">
        <f t="shared" si="6"/>
        <v>19.099588351731477</v>
      </c>
      <c r="K14" s="23">
        <v>2762225</v>
      </c>
      <c r="L14" s="24">
        <f t="shared" si="0"/>
        <v>18.049799011406385</v>
      </c>
      <c r="M14" s="23">
        <v>2480024</v>
      </c>
      <c r="N14" s="24">
        <f t="shared" si="1"/>
        <v>16.205752515984077</v>
      </c>
      <c r="O14" s="23">
        <v>2135127</v>
      </c>
      <c r="P14" s="22">
        <f t="shared" si="2"/>
        <v>13.952018106355233</v>
      </c>
      <c r="Q14" s="21">
        <v>20514927</v>
      </c>
      <c r="R14" s="25">
        <v>40025794</v>
      </c>
      <c r="S14" s="26">
        <v>39333946</v>
      </c>
      <c r="T14" s="26">
        <f t="shared" si="7"/>
        <v>-691848</v>
      </c>
    </row>
    <row r="15" spans="1:21" x14ac:dyDescent="0.35">
      <c r="A15" s="19" t="s">
        <v>33</v>
      </c>
      <c r="B15" s="20">
        <v>29333601</v>
      </c>
      <c r="C15" s="21">
        <v>2446124</v>
      </c>
      <c r="D15" s="22">
        <f t="shared" si="3"/>
        <v>8.3389829976892376</v>
      </c>
      <c r="E15" s="21">
        <v>3010791</v>
      </c>
      <c r="F15" s="22">
        <f t="shared" si="4"/>
        <v>10.263966568577789</v>
      </c>
      <c r="G15" s="21">
        <v>3010979</v>
      </c>
      <c r="H15" s="22">
        <f t="shared" si="5"/>
        <v>10.264607471820456</v>
      </c>
      <c r="I15" s="21">
        <v>2755205</v>
      </c>
      <c r="J15" s="22">
        <f t="shared" si="6"/>
        <v>9.3926586101719991</v>
      </c>
      <c r="K15" s="23">
        <v>2689455</v>
      </c>
      <c r="L15" s="24">
        <f t="shared" si="0"/>
        <v>9.1685129282286209</v>
      </c>
      <c r="M15" s="23">
        <v>2480247</v>
      </c>
      <c r="N15" s="24">
        <f t="shared" si="1"/>
        <v>8.4553103452930998</v>
      </c>
      <c r="O15" s="23">
        <v>2356412</v>
      </c>
      <c r="P15" s="22">
        <f t="shared" si="2"/>
        <v>8.0331494247842272</v>
      </c>
      <c r="Q15" s="21">
        <v>19470729</v>
      </c>
      <c r="R15" s="25">
        <v>38219942</v>
      </c>
      <c r="S15" s="26">
        <v>28471310</v>
      </c>
      <c r="T15" s="26">
        <f t="shared" si="7"/>
        <v>-9748632</v>
      </c>
    </row>
    <row r="16" spans="1:21" x14ac:dyDescent="0.35">
      <c r="A16" s="19" t="s">
        <v>34</v>
      </c>
      <c r="B16" s="20">
        <v>32114505</v>
      </c>
      <c r="C16" s="21">
        <v>4884153</v>
      </c>
      <c r="D16" s="22">
        <f>C16/B16*100</f>
        <v>15.208557628398756</v>
      </c>
      <c r="E16" s="21">
        <v>5856780</v>
      </c>
      <c r="F16" s="22">
        <f>E16/B16*100</f>
        <v>18.237179741677476</v>
      </c>
      <c r="G16" s="21">
        <v>5709170</v>
      </c>
      <c r="H16" s="22">
        <f>G16/B16*100</f>
        <v>17.777543200494605</v>
      </c>
      <c r="I16" s="21">
        <v>5498501</v>
      </c>
      <c r="J16" s="22">
        <f>I16/B16*100</f>
        <v>17.121549904007548</v>
      </c>
      <c r="K16" s="23">
        <v>5139842</v>
      </c>
      <c r="L16" s="24">
        <f>K16/B16*100</f>
        <v>16.004736800395957</v>
      </c>
      <c r="M16" s="23">
        <v>4959049</v>
      </c>
      <c r="N16" s="24">
        <f>M16/B16*100</f>
        <v>15.441773117785873</v>
      </c>
      <c r="O16" s="23">
        <v>4761128</v>
      </c>
      <c r="P16" s="22">
        <f>O16/B16*100</f>
        <v>14.825475279784012</v>
      </c>
      <c r="Q16" s="21">
        <v>45482382</v>
      </c>
      <c r="R16" s="25">
        <v>82291005</v>
      </c>
      <c r="S16" s="26">
        <v>73459587</v>
      </c>
      <c r="T16" s="26">
        <f t="shared" si="7"/>
        <v>-8831418</v>
      </c>
    </row>
    <row r="17" spans="1:20" x14ac:dyDescent="0.35">
      <c r="A17" s="19" t="s">
        <v>35</v>
      </c>
      <c r="B17" s="20">
        <v>25535441</v>
      </c>
      <c r="C17" s="21">
        <v>2276387</v>
      </c>
      <c r="D17" s="22">
        <f t="shared" si="3"/>
        <v>8.9146179225962854</v>
      </c>
      <c r="E17" s="21">
        <v>2800890</v>
      </c>
      <c r="F17" s="22">
        <f t="shared" si="4"/>
        <v>10.968637667154447</v>
      </c>
      <c r="G17" s="21">
        <v>2639828</v>
      </c>
      <c r="H17" s="22">
        <f t="shared" si="5"/>
        <v>10.33789860923099</v>
      </c>
      <c r="I17" s="21">
        <v>2411795</v>
      </c>
      <c r="J17" s="22">
        <f t="shared" si="6"/>
        <v>9.4448926885578359</v>
      </c>
      <c r="K17" s="23">
        <v>2257530</v>
      </c>
      <c r="L17" s="24">
        <f t="shared" si="0"/>
        <v>8.8407715378794514</v>
      </c>
      <c r="M17" s="23">
        <v>2117397</v>
      </c>
      <c r="N17" s="24">
        <f t="shared" si="1"/>
        <v>8.2919930773860528</v>
      </c>
      <c r="O17" s="23">
        <v>1946071</v>
      </c>
      <c r="P17" s="22">
        <f t="shared" si="2"/>
        <v>7.6210589039758512</v>
      </c>
      <c r="Q17" s="21">
        <v>14851020</v>
      </c>
      <c r="R17" s="25">
        <v>31300918</v>
      </c>
      <c r="S17" s="26">
        <v>28346948</v>
      </c>
      <c r="T17" s="26">
        <f t="shared" si="7"/>
        <v>-2953970</v>
      </c>
    </row>
    <row r="18" spans="1:20" ht="15" customHeight="1" x14ac:dyDescent="0.35">
      <c r="A18" s="19" t="s">
        <v>36</v>
      </c>
      <c r="B18" s="20">
        <v>50942829</v>
      </c>
      <c r="C18" s="21">
        <v>5460628</v>
      </c>
      <c r="D18" s="22">
        <f t="shared" si="3"/>
        <v>10.71912987007455</v>
      </c>
      <c r="E18" s="21">
        <v>6968738</v>
      </c>
      <c r="F18" s="22">
        <f t="shared" si="4"/>
        <v>13.679526906524961</v>
      </c>
      <c r="G18" s="21">
        <v>6600559</v>
      </c>
      <c r="H18" s="22">
        <f t="shared" si="5"/>
        <v>12.956797118589547</v>
      </c>
      <c r="I18" s="21">
        <v>6318779</v>
      </c>
      <c r="J18" s="22">
        <f t="shared" si="6"/>
        <v>12.403667256092119</v>
      </c>
      <c r="K18" s="23">
        <v>5959996</v>
      </c>
      <c r="L18" s="24">
        <f t="shared" si="0"/>
        <v>11.699381673522685</v>
      </c>
      <c r="M18" s="23">
        <v>5548766</v>
      </c>
      <c r="N18" s="24">
        <f t="shared" si="1"/>
        <v>10.892143426114007</v>
      </c>
      <c r="O18" s="23">
        <v>5053330</v>
      </c>
      <c r="P18" s="22">
        <f t="shared" si="2"/>
        <v>9.9196100789769641</v>
      </c>
      <c r="Q18" s="21">
        <v>48271191</v>
      </c>
      <c r="R18" s="25">
        <v>90181987</v>
      </c>
      <c r="S18" s="26">
        <v>85866765</v>
      </c>
      <c r="T18" s="26">
        <f t="shared" si="7"/>
        <v>-4315222</v>
      </c>
    </row>
    <row r="19" spans="1:20" x14ac:dyDescent="0.35">
      <c r="A19" s="19" t="s">
        <v>37</v>
      </c>
      <c r="B19" s="20">
        <v>55718661</v>
      </c>
      <c r="C19" s="21">
        <v>5892940</v>
      </c>
      <c r="D19" s="22">
        <f t="shared" si="3"/>
        <v>10.576241234512079</v>
      </c>
      <c r="E19" s="21">
        <v>5743049</v>
      </c>
      <c r="F19" s="22">
        <f t="shared" si="4"/>
        <v>10.307227232183488</v>
      </c>
      <c r="G19" s="21">
        <v>5591765</v>
      </c>
      <c r="H19" s="22">
        <f t="shared" si="5"/>
        <v>10.035713169776281</v>
      </c>
      <c r="I19" s="21">
        <v>5413197</v>
      </c>
      <c r="J19" s="22">
        <f t="shared" si="6"/>
        <v>9.7152316707682562</v>
      </c>
      <c r="K19" s="23">
        <v>4941231</v>
      </c>
      <c r="L19" s="24">
        <f t="shared" si="0"/>
        <v>8.8681797288703699</v>
      </c>
      <c r="M19" s="23">
        <v>4547534</v>
      </c>
      <c r="N19" s="24">
        <f t="shared" si="1"/>
        <v>8.1615995761276459</v>
      </c>
      <c r="O19" s="23">
        <v>4237538</v>
      </c>
      <c r="P19" s="22">
        <f t="shared" si="2"/>
        <v>7.6052401905350884</v>
      </c>
      <c r="Q19" s="21">
        <v>28977624</v>
      </c>
      <c r="R19" s="25">
        <v>65344878</v>
      </c>
      <c r="S19" s="26">
        <v>49551110</v>
      </c>
      <c r="T19" s="26">
        <f t="shared" si="7"/>
        <v>-15793768</v>
      </c>
    </row>
    <row r="20" spans="1:20" x14ac:dyDescent="0.35">
      <c r="A20" s="19" t="s">
        <v>38</v>
      </c>
      <c r="B20" s="20">
        <v>44451827</v>
      </c>
      <c r="C20" s="21">
        <v>3056285</v>
      </c>
      <c r="D20" s="22">
        <f t="shared" si="3"/>
        <v>6.8754991780202879</v>
      </c>
      <c r="E20" s="21">
        <v>3128650</v>
      </c>
      <c r="F20" s="22">
        <f t="shared" si="4"/>
        <v>7.0382933866812714</v>
      </c>
      <c r="G20" s="21">
        <v>2848149</v>
      </c>
      <c r="H20" s="22">
        <f t="shared" si="5"/>
        <v>6.4072709542399684</v>
      </c>
      <c r="I20" s="21">
        <v>2671313</v>
      </c>
      <c r="J20" s="22">
        <f t="shared" si="6"/>
        <v>6.0094560342817855</v>
      </c>
      <c r="K20" s="23">
        <v>2450901</v>
      </c>
      <c r="L20" s="24">
        <f t="shared" si="0"/>
        <v>5.5136113977947412</v>
      </c>
      <c r="M20" s="23">
        <v>2245338</v>
      </c>
      <c r="N20" s="24">
        <f t="shared" si="1"/>
        <v>5.0511714625362867</v>
      </c>
      <c r="O20" s="23">
        <v>2076938</v>
      </c>
      <c r="P20" s="22">
        <f t="shared" si="2"/>
        <v>4.6723343902152781</v>
      </c>
      <c r="Q20" s="21">
        <v>13976852</v>
      </c>
      <c r="R20" s="25">
        <v>32454426</v>
      </c>
      <c r="S20" s="26">
        <v>30613973</v>
      </c>
      <c r="T20" s="26">
        <f t="shared" si="7"/>
        <v>-1840453</v>
      </c>
    </row>
    <row r="21" spans="1:20" x14ac:dyDescent="0.35">
      <c r="A21" s="19" t="s">
        <v>39</v>
      </c>
      <c r="B21" s="20">
        <v>40088077</v>
      </c>
      <c r="C21" s="21">
        <v>3244689</v>
      </c>
      <c r="D21" s="22">
        <f t="shared" si="3"/>
        <v>8.0939003384971553</v>
      </c>
      <c r="E21" s="21">
        <v>3759815</v>
      </c>
      <c r="F21" s="22">
        <f t="shared" si="4"/>
        <v>9.3788858966719708</v>
      </c>
      <c r="G21" s="21">
        <v>3731903</v>
      </c>
      <c r="H21" s="22">
        <f t="shared" si="5"/>
        <v>9.3092592094153073</v>
      </c>
      <c r="I21" s="21">
        <v>3405634</v>
      </c>
      <c r="J21" s="22">
        <f t="shared" si="6"/>
        <v>8.4953788130071697</v>
      </c>
      <c r="K21" s="23">
        <v>3101252</v>
      </c>
      <c r="L21" s="24">
        <f t="shared" si="0"/>
        <v>7.736095697481324</v>
      </c>
      <c r="M21" s="23">
        <v>2899982</v>
      </c>
      <c r="N21" s="24">
        <f t="shared" si="1"/>
        <v>7.2340262168225227</v>
      </c>
      <c r="O21" s="23">
        <v>2722098</v>
      </c>
      <c r="P21" s="22">
        <f t="shared" si="2"/>
        <v>6.7902932834618142</v>
      </c>
      <c r="Q21" s="21">
        <v>20912773</v>
      </c>
      <c r="R21" s="25">
        <v>43778146</v>
      </c>
      <c r="S21" s="26">
        <v>43004371</v>
      </c>
      <c r="T21" s="26">
        <f t="shared" si="7"/>
        <v>-773775</v>
      </c>
    </row>
    <row r="22" spans="1:20" x14ac:dyDescent="0.35">
      <c r="A22" s="19" t="s">
        <v>40</v>
      </c>
      <c r="B22" s="20">
        <v>30293436</v>
      </c>
      <c r="C22" s="21">
        <v>1520098</v>
      </c>
      <c r="D22" s="22">
        <f t="shared" si="3"/>
        <v>5.0179121311956818</v>
      </c>
      <c r="E22" s="21">
        <v>2301363</v>
      </c>
      <c r="F22" s="22">
        <f t="shared" si="4"/>
        <v>7.5969031707066845</v>
      </c>
      <c r="G22" s="21">
        <v>2241464</v>
      </c>
      <c r="H22" s="22">
        <f t="shared" si="5"/>
        <v>7.3991738672364544</v>
      </c>
      <c r="I22" s="21">
        <v>2240186</v>
      </c>
      <c r="J22" s="22">
        <f t="shared" si="6"/>
        <v>7.3949551315341049</v>
      </c>
      <c r="K22" s="23">
        <v>2171116</v>
      </c>
      <c r="L22" s="24">
        <f t="shared" si="0"/>
        <v>7.1669519429885735</v>
      </c>
      <c r="M22" s="23">
        <v>2100383</v>
      </c>
      <c r="N22" s="24">
        <f t="shared" si="1"/>
        <v>6.9334591163577484</v>
      </c>
      <c r="O22" s="23">
        <v>2028079</v>
      </c>
      <c r="P22" s="22">
        <f t="shared" si="2"/>
        <v>6.6947803477954757</v>
      </c>
      <c r="Q22" s="21">
        <v>20477200</v>
      </c>
      <c r="R22" s="25">
        <v>35079889</v>
      </c>
      <c r="S22" s="26">
        <v>29435626</v>
      </c>
      <c r="T22" s="26">
        <f t="shared" si="7"/>
        <v>-5644263</v>
      </c>
    </row>
    <row r="23" spans="1:20" x14ac:dyDescent="0.35">
      <c r="A23" s="19" t="s">
        <v>41</v>
      </c>
      <c r="B23" s="20">
        <v>43756939</v>
      </c>
      <c r="C23" s="21">
        <v>4020503</v>
      </c>
      <c r="D23" s="22">
        <f t="shared" si="3"/>
        <v>9.1882638317090688</v>
      </c>
      <c r="E23" s="21">
        <v>4024109</v>
      </c>
      <c r="F23" s="22">
        <f t="shared" si="4"/>
        <v>9.1965048103570499</v>
      </c>
      <c r="G23" s="21">
        <v>3810944</v>
      </c>
      <c r="H23" s="22">
        <f t="shared" si="5"/>
        <v>8.7093477905298631</v>
      </c>
      <c r="I23" s="21">
        <v>3483487</v>
      </c>
      <c r="J23" s="22">
        <f t="shared" si="6"/>
        <v>7.9609933409647322</v>
      </c>
      <c r="K23" s="23">
        <v>3326350</v>
      </c>
      <c r="L23" s="24">
        <f t="shared" si="0"/>
        <v>7.6018800126763892</v>
      </c>
      <c r="M23" s="23">
        <v>3205444</v>
      </c>
      <c r="N23" s="24">
        <f t="shared" si="1"/>
        <v>7.3255672660283668</v>
      </c>
      <c r="O23" s="23">
        <v>3053230</v>
      </c>
      <c r="P23" s="22">
        <f t="shared" si="2"/>
        <v>6.9777047247294872</v>
      </c>
      <c r="Q23" s="21">
        <v>26541440</v>
      </c>
      <c r="R23" s="25">
        <v>51465507</v>
      </c>
      <c r="S23" s="26">
        <v>44219846</v>
      </c>
      <c r="T23" s="26">
        <f t="shared" si="7"/>
        <v>-7245661</v>
      </c>
    </row>
    <row r="24" spans="1:20" x14ac:dyDescent="0.35">
      <c r="A24" s="19" t="s">
        <v>42</v>
      </c>
      <c r="B24" s="20">
        <v>47919850</v>
      </c>
      <c r="C24" s="21">
        <v>7543219</v>
      </c>
      <c r="D24" s="22">
        <f>C24/B24*100</f>
        <v>15.741324315497648</v>
      </c>
      <c r="E24" s="21">
        <v>9199152</v>
      </c>
      <c r="F24" s="22">
        <f>E24/B24*100</f>
        <v>19.196954915343014</v>
      </c>
      <c r="G24" s="21">
        <v>8173917</v>
      </c>
      <c r="H24" s="22">
        <f>G24/B24*100</f>
        <v>17.05747618158237</v>
      </c>
      <c r="I24" s="21">
        <v>8558488</v>
      </c>
      <c r="J24" s="22">
        <f>I24/B24*100</f>
        <v>17.860005822221897</v>
      </c>
      <c r="K24" s="23">
        <v>8225261</v>
      </c>
      <c r="L24" s="24">
        <f>K24/B24*100</f>
        <v>17.164621759041399</v>
      </c>
      <c r="M24" s="23">
        <v>7943852</v>
      </c>
      <c r="N24" s="24">
        <f>M24/B24*100</f>
        <v>16.577372424997154</v>
      </c>
      <c r="O24" s="23">
        <v>7574407</v>
      </c>
      <c r="P24" s="22">
        <f>O24/B24*100</f>
        <v>15.806407991677771</v>
      </c>
      <c r="Q24" s="21">
        <v>80543757</v>
      </c>
      <c r="R24" s="25">
        <v>137762053</v>
      </c>
      <c r="S24" s="26">
        <v>121796653</v>
      </c>
      <c r="T24" s="26">
        <f t="shared" si="7"/>
        <v>-15965400</v>
      </c>
    </row>
    <row r="25" spans="1:20" x14ac:dyDescent="0.35">
      <c r="A25" s="19" t="s">
        <v>43</v>
      </c>
      <c r="B25" s="20">
        <v>22885447</v>
      </c>
      <c r="C25" s="21">
        <v>1993159</v>
      </c>
      <c r="D25" s="22">
        <f t="shared" si="3"/>
        <v>8.709285861884192</v>
      </c>
      <c r="E25" s="21">
        <v>1846275</v>
      </c>
      <c r="F25" s="22">
        <f t="shared" si="4"/>
        <v>8.0674631349783112</v>
      </c>
      <c r="G25" s="21">
        <v>1822784</v>
      </c>
      <c r="H25" s="22">
        <f t="shared" si="5"/>
        <v>7.9648171171836841</v>
      </c>
      <c r="I25" s="21">
        <v>1852905</v>
      </c>
      <c r="J25" s="22">
        <f t="shared" si="6"/>
        <v>8.0964335107808907</v>
      </c>
      <c r="K25" s="23">
        <v>1774637</v>
      </c>
      <c r="L25" s="24">
        <f t="shared" si="0"/>
        <v>7.7544345102807037</v>
      </c>
      <c r="M25" s="23">
        <v>1650581</v>
      </c>
      <c r="N25" s="24">
        <f t="shared" si="1"/>
        <v>7.2123607635891931</v>
      </c>
      <c r="O25" s="23">
        <v>1508608</v>
      </c>
      <c r="P25" s="22">
        <f t="shared" si="2"/>
        <v>6.5919970888049502</v>
      </c>
      <c r="Q25" s="21">
        <v>10849782</v>
      </c>
      <c r="R25" s="25">
        <v>23298731</v>
      </c>
      <c r="S25" s="26">
        <v>19721788</v>
      </c>
      <c r="T25" s="26">
        <f t="shared" si="7"/>
        <v>-3576943</v>
      </c>
    </row>
    <row r="26" spans="1:20" x14ac:dyDescent="0.35">
      <c r="A26" s="19" t="s">
        <v>44</v>
      </c>
      <c r="B26" s="20">
        <v>40167227</v>
      </c>
      <c r="C26" s="21">
        <v>3560685</v>
      </c>
      <c r="D26" s="22">
        <f t="shared" si="3"/>
        <v>8.8646522698716552</v>
      </c>
      <c r="E26" s="21">
        <v>3940664</v>
      </c>
      <c r="F26" s="22">
        <f t="shared" si="4"/>
        <v>9.8106448822070789</v>
      </c>
      <c r="G26" s="21">
        <v>3955805</v>
      </c>
      <c r="H26" s="22">
        <f t="shared" si="5"/>
        <v>9.8483397920399138</v>
      </c>
      <c r="I26" s="21">
        <v>4257809</v>
      </c>
      <c r="J26" s="22">
        <f t="shared" si="6"/>
        <v>10.60020648176684</v>
      </c>
      <c r="K26" s="23">
        <v>4085251</v>
      </c>
      <c r="L26" s="24">
        <f t="shared" si="0"/>
        <v>10.170607495508714</v>
      </c>
      <c r="M26" s="23">
        <v>3862093</v>
      </c>
      <c r="N26" s="24">
        <f t="shared" si="1"/>
        <v>9.6150351628704662</v>
      </c>
      <c r="O26" s="23">
        <v>3702132</v>
      </c>
      <c r="P26" s="22">
        <f t="shared" si="2"/>
        <v>9.2167975648406113</v>
      </c>
      <c r="Q26" s="21">
        <v>26387923</v>
      </c>
      <c r="R26" s="25">
        <v>53752362</v>
      </c>
      <c r="S26" s="26">
        <v>48924318</v>
      </c>
      <c r="T26" s="26">
        <f t="shared" si="7"/>
        <v>-4828044</v>
      </c>
    </row>
    <row r="27" spans="1:20" x14ac:dyDescent="0.35">
      <c r="A27" s="19" t="s">
        <v>45</v>
      </c>
      <c r="B27" s="20">
        <v>40918712</v>
      </c>
      <c r="C27" s="21">
        <v>4403414</v>
      </c>
      <c r="D27" s="22">
        <f t="shared" si="3"/>
        <v>10.761370005976728</v>
      </c>
      <c r="E27" s="21">
        <v>6073228</v>
      </c>
      <c r="F27" s="22">
        <f t="shared" si="4"/>
        <v>14.842177828080219</v>
      </c>
      <c r="G27" s="21">
        <v>5533920</v>
      </c>
      <c r="H27" s="22">
        <f t="shared" si="5"/>
        <v>13.524179353445925</v>
      </c>
      <c r="I27" s="21">
        <v>5344917</v>
      </c>
      <c r="J27" s="22">
        <f t="shared" si="6"/>
        <v>13.062280650475996</v>
      </c>
      <c r="K27" s="23">
        <v>5056541</v>
      </c>
      <c r="L27" s="24">
        <f t="shared" si="0"/>
        <v>12.357527284827539</v>
      </c>
      <c r="M27" s="23">
        <v>4579060</v>
      </c>
      <c r="N27" s="24">
        <f t="shared" si="1"/>
        <v>11.190625941500798</v>
      </c>
      <c r="O27" s="23">
        <v>3882597</v>
      </c>
      <c r="P27" s="22">
        <f t="shared" si="2"/>
        <v>9.4885611257754157</v>
      </c>
      <c r="Q27" s="21">
        <v>30321158</v>
      </c>
      <c r="R27" s="25">
        <v>65194835</v>
      </c>
      <c r="S27" s="26">
        <v>49187078</v>
      </c>
      <c r="T27" s="26">
        <f t="shared" si="7"/>
        <v>-16007757</v>
      </c>
    </row>
    <row r="28" spans="1:20" x14ac:dyDescent="0.35">
      <c r="A28" s="19" t="s">
        <v>46</v>
      </c>
      <c r="B28" s="20">
        <v>30365545</v>
      </c>
      <c r="C28" s="21">
        <v>3767600</v>
      </c>
      <c r="D28" s="22">
        <f t="shared" si="3"/>
        <v>12.40748354755365</v>
      </c>
      <c r="E28" s="21">
        <v>4312144</v>
      </c>
      <c r="F28" s="22">
        <f t="shared" si="4"/>
        <v>14.200779205510718</v>
      </c>
      <c r="G28" s="21">
        <v>4151509</v>
      </c>
      <c r="H28" s="22">
        <f t="shared" si="5"/>
        <v>13.67177503318317</v>
      </c>
      <c r="I28" s="21">
        <v>3931910</v>
      </c>
      <c r="J28" s="22">
        <f t="shared" si="6"/>
        <v>12.948590252537867</v>
      </c>
      <c r="K28" s="23">
        <v>3622139</v>
      </c>
      <c r="L28" s="24">
        <f t="shared" si="0"/>
        <v>11.928450485575016</v>
      </c>
      <c r="M28" s="23">
        <v>3229111</v>
      </c>
      <c r="N28" s="24">
        <f t="shared" si="1"/>
        <v>10.634128252926137</v>
      </c>
      <c r="O28" s="23">
        <v>2699665</v>
      </c>
      <c r="P28" s="22">
        <f t="shared" si="2"/>
        <v>8.8905534216494395</v>
      </c>
      <c r="Q28" s="21">
        <v>15415748</v>
      </c>
      <c r="R28" s="25">
        <v>41129826</v>
      </c>
      <c r="S28" s="26">
        <v>40109595</v>
      </c>
      <c r="T28" s="26">
        <f t="shared" si="7"/>
        <v>-1020231</v>
      </c>
    </row>
    <row r="29" spans="1:20" x14ac:dyDescent="0.35">
      <c r="A29" s="19" t="s">
        <v>47</v>
      </c>
      <c r="B29" s="20">
        <v>11425227</v>
      </c>
      <c r="C29" s="21">
        <v>1255605</v>
      </c>
      <c r="D29" s="22">
        <f t="shared" si="3"/>
        <v>10.989759765823472</v>
      </c>
      <c r="E29" s="21">
        <v>1459028</v>
      </c>
      <c r="F29" s="22">
        <f t="shared" si="4"/>
        <v>12.770232048781175</v>
      </c>
      <c r="G29" s="21">
        <v>1341865</v>
      </c>
      <c r="H29" s="22">
        <f t="shared" si="5"/>
        <v>11.744755705947901</v>
      </c>
      <c r="I29" s="21">
        <v>1227588</v>
      </c>
      <c r="J29" s="22">
        <f t="shared" si="6"/>
        <v>10.744539255106266</v>
      </c>
      <c r="K29" s="23">
        <v>1154084</v>
      </c>
      <c r="L29" s="24">
        <f t="shared" si="0"/>
        <v>10.101190987277539</v>
      </c>
      <c r="M29" s="23">
        <v>1095906</v>
      </c>
      <c r="N29" s="24">
        <f t="shared" si="1"/>
        <v>9.5919844743566145</v>
      </c>
      <c r="O29" s="23">
        <v>1044762</v>
      </c>
      <c r="P29" s="22">
        <f t="shared" si="2"/>
        <v>9.1443434778144894</v>
      </c>
      <c r="Q29" s="21">
        <v>10146211</v>
      </c>
      <c r="R29" s="25">
        <v>18725049</v>
      </c>
      <c r="S29" s="26">
        <v>16558976</v>
      </c>
      <c r="T29" s="26">
        <f t="shared" si="7"/>
        <v>-2166073</v>
      </c>
    </row>
    <row r="30" spans="1:20" x14ac:dyDescent="0.35">
      <c r="A30" s="19" t="s">
        <v>48</v>
      </c>
      <c r="B30" s="20">
        <v>24437754</v>
      </c>
      <c r="C30" s="21">
        <v>2498736</v>
      </c>
      <c r="D30" s="22">
        <f t="shared" si="3"/>
        <v>10.224900373414021</v>
      </c>
      <c r="E30" s="21">
        <v>2959698</v>
      </c>
      <c r="F30" s="22">
        <f t="shared" si="4"/>
        <v>12.111170281851598</v>
      </c>
      <c r="G30" s="21">
        <v>2960902</v>
      </c>
      <c r="H30" s="22">
        <f t="shared" si="5"/>
        <v>12.116097084863037</v>
      </c>
      <c r="I30" s="21">
        <v>3055416</v>
      </c>
      <c r="J30" s="22">
        <f t="shared" si="6"/>
        <v>12.50285112126098</v>
      </c>
      <c r="K30" s="23">
        <v>2866284</v>
      </c>
      <c r="L30" s="24">
        <f t="shared" si="0"/>
        <v>11.728917477440849</v>
      </c>
      <c r="M30" s="23">
        <v>2773926</v>
      </c>
      <c r="N30" s="24">
        <f t="shared" si="1"/>
        <v>11.350985855737807</v>
      </c>
      <c r="O30" s="23">
        <v>2643312</v>
      </c>
      <c r="P30" s="22">
        <f t="shared" si="2"/>
        <v>10.816509569578285</v>
      </c>
      <c r="Q30" s="21">
        <v>18341321</v>
      </c>
      <c r="R30" s="25">
        <v>38099595</v>
      </c>
      <c r="S30" s="26">
        <v>35906593</v>
      </c>
      <c r="T30" s="26">
        <f t="shared" si="7"/>
        <v>-2193002</v>
      </c>
    </row>
    <row r="31" spans="1:20" x14ac:dyDescent="0.35">
      <c r="A31" s="19" t="s">
        <v>49</v>
      </c>
      <c r="B31" s="20">
        <v>33411100</v>
      </c>
      <c r="C31" s="21">
        <v>3722857</v>
      </c>
      <c r="D31" s="22">
        <f t="shared" si="3"/>
        <v>11.142575371657921</v>
      </c>
      <c r="E31" s="21">
        <v>4974021</v>
      </c>
      <c r="F31" s="22">
        <f t="shared" si="4"/>
        <v>14.887330857110362</v>
      </c>
      <c r="G31" s="21">
        <v>4747350</v>
      </c>
      <c r="H31" s="22">
        <f t="shared" si="5"/>
        <v>14.208900634818967</v>
      </c>
      <c r="I31" s="21">
        <v>4272287</v>
      </c>
      <c r="J31" s="22">
        <f t="shared" si="6"/>
        <v>12.787028861665734</v>
      </c>
      <c r="K31" s="23">
        <v>3990261</v>
      </c>
      <c r="L31" s="24">
        <f t="shared" si="0"/>
        <v>11.942920167249806</v>
      </c>
      <c r="M31" s="23">
        <v>3916479</v>
      </c>
      <c r="N31" s="24">
        <f t="shared" si="1"/>
        <v>11.722089365510264</v>
      </c>
      <c r="O31" s="23">
        <v>3698702</v>
      </c>
      <c r="P31" s="22">
        <f t="shared" si="2"/>
        <v>11.070279039002008</v>
      </c>
      <c r="Q31" s="21">
        <v>36171920</v>
      </c>
      <c r="R31" s="25">
        <v>65493877</v>
      </c>
      <c r="S31" s="26">
        <v>61528064</v>
      </c>
      <c r="T31" s="26">
        <f t="shared" si="7"/>
        <v>-3965813</v>
      </c>
    </row>
    <row r="32" spans="1:20" x14ac:dyDescent="0.35">
      <c r="A32" s="19" t="s">
        <v>50</v>
      </c>
      <c r="B32" s="20">
        <v>53791049</v>
      </c>
      <c r="C32" s="21">
        <v>5185669</v>
      </c>
      <c r="D32" s="22">
        <f t="shared" si="3"/>
        <v>9.6403938878381048</v>
      </c>
      <c r="E32" s="21">
        <v>5576006</v>
      </c>
      <c r="F32" s="22">
        <f t="shared" si="4"/>
        <v>10.366048076139954</v>
      </c>
      <c r="G32" s="21">
        <v>5300080</v>
      </c>
      <c r="H32" s="22">
        <f t="shared" si="5"/>
        <v>9.8530891264083742</v>
      </c>
      <c r="I32" s="21">
        <v>5075908</v>
      </c>
      <c r="J32" s="22">
        <f t="shared" si="6"/>
        <v>9.4363432101872569</v>
      </c>
      <c r="K32" s="23">
        <v>4879786</v>
      </c>
      <c r="L32" s="24">
        <f t="shared" si="0"/>
        <v>9.0717435162865101</v>
      </c>
      <c r="M32" s="23">
        <v>4710725</v>
      </c>
      <c r="N32" s="24">
        <f t="shared" si="1"/>
        <v>8.7574514488460711</v>
      </c>
      <c r="O32" s="23">
        <v>4493529</v>
      </c>
      <c r="P32" s="22">
        <f t="shared" si="2"/>
        <v>8.3536742330494427</v>
      </c>
      <c r="Q32" s="21">
        <v>30675635</v>
      </c>
      <c r="R32" s="25">
        <v>65897338</v>
      </c>
      <c r="S32" s="26">
        <v>61074891</v>
      </c>
      <c r="T32" s="26">
        <f t="shared" si="7"/>
        <v>-4822447</v>
      </c>
    </row>
    <row r="33" spans="1:20" x14ac:dyDescent="0.35">
      <c r="A33" s="19" t="s">
        <v>51</v>
      </c>
      <c r="B33" s="20">
        <v>72147694</v>
      </c>
      <c r="C33" s="21">
        <v>10695441</v>
      </c>
      <c r="D33" s="22">
        <f t="shared" si="3"/>
        <v>14.824369854426672</v>
      </c>
      <c r="E33" s="21">
        <v>12977244</v>
      </c>
      <c r="F33" s="22">
        <f t="shared" si="4"/>
        <v>17.987053058133778</v>
      </c>
      <c r="G33" s="21">
        <v>11809374</v>
      </c>
      <c r="H33" s="22">
        <f t="shared" si="5"/>
        <v>16.368331883206135</v>
      </c>
      <c r="I33" s="21">
        <v>11175921</v>
      </c>
      <c r="J33" s="22">
        <f t="shared" si="6"/>
        <v>15.490337085479128</v>
      </c>
      <c r="K33" s="23">
        <v>10579862</v>
      </c>
      <c r="L33" s="24">
        <f t="shared" si="0"/>
        <v>14.664172080122201</v>
      </c>
      <c r="M33" s="23">
        <v>9932705</v>
      </c>
      <c r="N33" s="24">
        <f t="shared" si="1"/>
        <v>13.767182912318724</v>
      </c>
      <c r="O33" s="23">
        <v>9322712</v>
      </c>
      <c r="P33" s="22">
        <f t="shared" si="2"/>
        <v>12.921704746377619</v>
      </c>
      <c r="Q33" s="21">
        <v>72779155</v>
      </c>
      <c r="R33" s="25">
        <v>149272414</v>
      </c>
      <c r="S33" s="26">
        <v>146590450</v>
      </c>
      <c r="T33" s="26">
        <f t="shared" si="7"/>
        <v>-2681964</v>
      </c>
    </row>
    <row r="34" spans="1:20" x14ac:dyDescent="0.35">
      <c r="A34" s="19" t="s">
        <v>52</v>
      </c>
      <c r="B34" s="20">
        <v>26278799</v>
      </c>
      <c r="C34" s="21">
        <v>1105281</v>
      </c>
      <c r="D34" s="22">
        <f t="shared" si="3"/>
        <v>4.2059798851538082</v>
      </c>
      <c r="E34" s="21">
        <v>1379587</v>
      </c>
      <c r="F34" s="22">
        <f t="shared" si="4"/>
        <v>5.2498099323336653</v>
      </c>
      <c r="G34" s="21">
        <v>1315066</v>
      </c>
      <c r="H34" s="22">
        <f t="shared" si="5"/>
        <v>5.004285013177352</v>
      </c>
      <c r="I34" s="21">
        <v>1182368</v>
      </c>
      <c r="J34" s="22">
        <f t="shared" si="6"/>
        <v>4.4993228191288352</v>
      </c>
      <c r="K34" s="23">
        <v>877543</v>
      </c>
      <c r="L34" s="24">
        <f t="shared" si="0"/>
        <v>3.3393573275551902</v>
      </c>
      <c r="M34" s="23">
        <v>789911</v>
      </c>
      <c r="N34" s="24">
        <f t="shared" si="1"/>
        <v>3.0058869889754094</v>
      </c>
      <c r="O34" s="23">
        <v>719117</v>
      </c>
      <c r="P34" s="22">
        <f t="shared" si="2"/>
        <v>2.7364911158991703</v>
      </c>
      <c r="Q34" s="21">
        <v>5219286</v>
      </c>
      <c r="R34" s="25">
        <v>12588159</v>
      </c>
      <c r="S34" s="26">
        <v>11374191</v>
      </c>
      <c r="T34" s="26">
        <f t="shared" si="7"/>
        <v>-1213968</v>
      </c>
    </row>
    <row r="35" spans="1:20" x14ac:dyDescent="0.35">
      <c r="A35" s="19" t="s">
        <v>53</v>
      </c>
      <c r="B35" s="20">
        <v>19705613</v>
      </c>
      <c r="C35" s="21">
        <v>2020205</v>
      </c>
      <c r="D35" s="22">
        <f t="shared" si="3"/>
        <v>10.251926697230886</v>
      </c>
      <c r="E35" s="21">
        <v>2358282</v>
      </c>
      <c r="F35" s="22">
        <f t="shared" si="4"/>
        <v>11.967564774564487</v>
      </c>
      <c r="G35" s="21">
        <v>2290470</v>
      </c>
      <c r="H35" s="22">
        <f t="shared" si="5"/>
        <v>11.623439473818957</v>
      </c>
      <c r="I35" s="21">
        <v>2164885</v>
      </c>
      <c r="J35" s="22">
        <f t="shared" si="6"/>
        <v>10.986133747780391</v>
      </c>
      <c r="K35" s="23">
        <v>2058742</v>
      </c>
      <c r="L35" s="24">
        <f t="shared" si="0"/>
        <v>10.447490265844559</v>
      </c>
      <c r="M35" s="23">
        <v>1820320</v>
      </c>
      <c r="N35" s="24">
        <f t="shared" si="1"/>
        <v>9.237571041306861</v>
      </c>
      <c r="O35" s="23">
        <v>1635485</v>
      </c>
      <c r="P35" s="22">
        <f t="shared" si="2"/>
        <v>8.2995895636436181</v>
      </c>
      <c r="Q35" s="21">
        <v>16485017</v>
      </c>
      <c r="R35" s="25">
        <v>30833406</v>
      </c>
      <c r="S35" s="26">
        <v>29610632</v>
      </c>
      <c r="T35" s="26">
        <f t="shared" si="7"/>
        <v>-1222774</v>
      </c>
    </row>
    <row r="36" spans="1:20" x14ac:dyDescent="0.35">
      <c r="A36" s="19" t="s">
        <v>54</v>
      </c>
      <c r="B36" s="20">
        <v>34117859</v>
      </c>
      <c r="C36" s="21">
        <v>1737529</v>
      </c>
      <c r="D36" s="22">
        <f t="shared" si="3"/>
        <v>5.0927257774293517</v>
      </c>
      <c r="E36" s="21">
        <v>2152741</v>
      </c>
      <c r="F36" s="22">
        <f t="shared" si="4"/>
        <v>6.3097189070392714</v>
      </c>
      <c r="G36" s="21">
        <v>2045574</v>
      </c>
      <c r="H36" s="22">
        <f t="shared" si="5"/>
        <v>5.9956106858874119</v>
      </c>
      <c r="I36" s="21">
        <v>1927944</v>
      </c>
      <c r="J36" s="22">
        <f t="shared" si="6"/>
        <v>5.6508352414493537</v>
      </c>
      <c r="K36" s="23">
        <v>1786376</v>
      </c>
      <c r="L36" s="24">
        <f t="shared" si="0"/>
        <v>5.2358971294183494</v>
      </c>
      <c r="M36" s="23">
        <v>1603920</v>
      </c>
      <c r="N36" s="24">
        <f t="shared" si="1"/>
        <v>4.7011156239317362</v>
      </c>
      <c r="O36" s="23">
        <v>1430164</v>
      </c>
      <c r="P36" s="22">
        <f t="shared" si="2"/>
        <v>4.1918339600383483</v>
      </c>
      <c r="Q36" s="21">
        <v>11429097</v>
      </c>
      <c r="R36" s="25">
        <v>24113345</v>
      </c>
      <c r="S36" s="26">
        <v>18417219</v>
      </c>
      <c r="T36" s="26">
        <f t="shared" si="7"/>
        <v>-5696126</v>
      </c>
    </row>
    <row r="37" spans="1:20" x14ac:dyDescent="0.35">
      <c r="A37" s="19" t="s">
        <v>55</v>
      </c>
      <c r="B37" s="20">
        <v>57993371</v>
      </c>
      <c r="C37" s="21">
        <v>3626605</v>
      </c>
      <c r="D37" s="22">
        <f t="shared" si="3"/>
        <v>6.2534819712411611</v>
      </c>
      <c r="E37" s="21">
        <v>4589840</v>
      </c>
      <c r="F37" s="22">
        <f t="shared" si="4"/>
        <v>7.9144218052094262</v>
      </c>
      <c r="G37" s="21">
        <v>4993065</v>
      </c>
      <c r="H37" s="22">
        <f t="shared" si="5"/>
        <v>8.6097167898724152</v>
      </c>
      <c r="I37" s="21">
        <v>4580222</v>
      </c>
      <c r="J37" s="22">
        <f t="shared" si="6"/>
        <v>7.8978371510771455</v>
      </c>
      <c r="K37" s="23">
        <v>4323229</v>
      </c>
      <c r="L37" s="24">
        <f t="shared" si="0"/>
        <v>7.4546951236892225</v>
      </c>
      <c r="M37" s="23">
        <v>4278126</v>
      </c>
      <c r="N37" s="24">
        <f t="shared" si="1"/>
        <v>7.376922441704588</v>
      </c>
      <c r="O37" s="23">
        <v>4074591</v>
      </c>
      <c r="P37" s="22">
        <f t="shared" si="2"/>
        <v>7.0259599153151484</v>
      </c>
      <c r="Q37" s="21">
        <v>34987627</v>
      </c>
      <c r="R37" s="25">
        <v>65453305</v>
      </c>
      <c r="S37" s="26">
        <v>46205119</v>
      </c>
      <c r="T37" s="26">
        <f t="shared" si="7"/>
        <v>-19248186</v>
      </c>
    </row>
    <row r="38" spans="1:20" x14ac:dyDescent="0.35">
      <c r="A38" s="19" t="s">
        <v>56</v>
      </c>
      <c r="B38" s="20">
        <v>27494789</v>
      </c>
      <c r="C38" s="21">
        <v>1242391</v>
      </c>
      <c r="D38" s="22">
        <f t="shared" si="3"/>
        <v>4.5186416960682987</v>
      </c>
      <c r="E38" s="21">
        <v>1272159</v>
      </c>
      <c r="F38" s="22">
        <f t="shared" si="4"/>
        <v>4.6269094845572374</v>
      </c>
      <c r="G38" s="21">
        <v>1220470</v>
      </c>
      <c r="H38" s="22">
        <f t="shared" si="5"/>
        <v>4.4389138610956422</v>
      </c>
      <c r="I38" s="21">
        <v>1033216</v>
      </c>
      <c r="J38" s="22">
        <f t="shared" si="6"/>
        <v>3.7578611714387042</v>
      </c>
      <c r="K38" s="23">
        <v>767695</v>
      </c>
      <c r="L38" s="24">
        <f t="shared" si="0"/>
        <v>2.7921472683423758</v>
      </c>
      <c r="M38" s="23">
        <v>498689</v>
      </c>
      <c r="N38" s="24">
        <f t="shared" si="1"/>
        <v>1.8137582361515847</v>
      </c>
      <c r="O38" s="23">
        <v>479948</v>
      </c>
      <c r="P38" s="22">
        <f t="shared" si="2"/>
        <v>1.7455962291618241</v>
      </c>
      <c r="Q38" s="21">
        <v>1873815</v>
      </c>
      <c r="R38" s="25">
        <v>8388383</v>
      </c>
      <c r="S38" s="26">
        <v>8048952</v>
      </c>
      <c r="T38" s="26">
        <f t="shared" si="7"/>
        <v>-339431</v>
      </c>
    </row>
    <row r="39" spans="1:20" x14ac:dyDescent="0.35">
      <c r="A39" s="19" t="s">
        <v>57</v>
      </c>
      <c r="B39" s="20">
        <v>34033180</v>
      </c>
      <c r="C39" s="21">
        <v>3768437</v>
      </c>
      <c r="D39" s="22">
        <f t="shared" si="3"/>
        <v>11.072832453505667</v>
      </c>
      <c r="E39" s="21">
        <v>4343440</v>
      </c>
      <c r="F39" s="22">
        <f t="shared" si="4"/>
        <v>12.762368958763185</v>
      </c>
      <c r="G39" s="21">
        <v>4279691</v>
      </c>
      <c r="H39" s="22">
        <f t="shared" si="5"/>
        <v>12.575054696622532</v>
      </c>
      <c r="I39" s="21">
        <v>4167112</v>
      </c>
      <c r="J39" s="22">
        <f t="shared" si="6"/>
        <v>12.244262804709992</v>
      </c>
      <c r="K39" s="23">
        <v>3993214</v>
      </c>
      <c r="L39" s="24">
        <f t="shared" si="0"/>
        <v>11.733296741591587</v>
      </c>
      <c r="M39" s="23">
        <v>3810464</v>
      </c>
      <c r="N39" s="24">
        <f t="shared" si="1"/>
        <v>11.196320766969176</v>
      </c>
      <c r="O39" s="23">
        <v>3640602</v>
      </c>
      <c r="P39" s="22">
        <f t="shared" si="2"/>
        <v>10.697213719082379</v>
      </c>
      <c r="Q39" s="21">
        <v>23126283</v>
      </c>
      <c r="R39" s="25">
        <v>51129243</v>
      </c>
      <c r="S39" s="26">
        <v>47032517</v>
      </c>
      <c r="T39" s="26">
        <f t="shared" si="7"/>
        <v>-4096726</v>
      </c>
    </row>
    <row r="40" spans="1:20" x14ac:dyDescent="0.35">
      <c r="A40" s="19" t="s">
        <v>58</v>
      </c>
      <c r="B40" s="20">
        <v>13098306</v>
      </c>
      <c r="C40" s="21">
        <v>1069493</v>
      </c>
      <c r="D40" s="22">
        <f t="shared" si="3"/>
        <v>8.1651245588551671</v>
      </c>
      <c r="E40" s="21">
        <v>1123947</v>
      </c>
      <c r="F40" s="22">
        <f t="shared" si="4"/>
        <v>8.5808577078593213</v>
      </c>
      <c r="G40" s="21">
        <v>1017417</v>
      </c>
      <c r="H40" s="22">
        <f t="shared" si="5"/>
        <v>7.7675464292863525</v>
      </c>
      <c r="I40" s="21">
        <v>921183</v>
      </c>
      <c r="J40" s="22">
        <f t="shared" si="6"/>
        <v>7.0328407352828677</v>
      </c>
      <c r="K40" s="23">
        <v>849286</v>
      </c>
      <c r="L40" s="24">
        <f t="shared" si="0"/>
        <v>6.4839376939277491</v>
      </c>
      <c r="M40" s="23">
        <v>698782</v>
      </c>
      <c r="N40" s="24">
        <f t="shared" si="1"/>
        <v>5.3349036127267144</v>
      </c>
      <c r="O40" s="23">
        <v>612513</v>
      </c>
      <c r="P40" s="22">
        <f t="shared" si="2"/>
        <v>4.6762764589558374</v>
      </c>
      <c r="Q40" s="21">
        <v>5481247</v>
      </c>
      <c r="R40" s="25">
        <v>11773868</v>
      </c>
      <c r="S40" s="26">
        <v>11722078</v>
      </c>
      <c r="T40" s="26">
        <f t="shared" si="7"/>
        <v>-51790</v>
      </c>
    </row>
    <row r="41" spans="1:20" x14ac:dyDescent="0.35">
      <c r="A41" s="19" t="s">
        <v>59</v>
      </c>
      <c r="B41" s="20">
        <v>43113228</v>
      </c>
      <c r="C41" s="27">
        <v>4874865</v>
      </c>
      <c r="D41" s="22">
        <f t="shared" si="3"/>
        <v>11.307121331763884</v>
      </c>
      <c r="E41" s="21">
        <v>5820697</v>
      </c>
      <c r="F41" s="22">
        <f t="shared" si="4"/>
        <v>13.500953813989526</v>
      </c>
      <c r="G41" s="21">
        <v>5799092</v>
      </c>
      <c r="H41" s="22">
        <f t="shared" si="5"/>
        <v>13.450841583933357</v>
      </c>
      <c r="I41" s="21">
        <v>5497974</v>
      </c>
      <c r="J41" s="22">
        <f t="shared" si="6"/>
        <v>12.752406291637453</v>
      </c>
      <c r="K41" s="23">
        <v>5133435</v>
      </c>
      <c r="L41" s="24">
        <f t="shared" si="0"/>
        <v>11.906867655560378</v>
      </c>
      <c r="M41" s="23">
        <v>4749690</v>
      </c>
      <c r="N41" s="24">
        <f t="shared" si="1"/>
        <v>11.016781206918674</v>
      </c>
      <c r="O41" s="23">
        <v>4325974</v>
      </c>
      <c r="P41" s="22">
        <f t="shared" si="2"/>
        <v>10.033983073594026</v>
      </c>
      <c r="Q41" s="21">
        <v>33960580</v>
      </c>
      <c r="R41" s="25">
        <v>70162307</v>
      </c>
      <c r="S41" s="26">
        <v>68564226</v>
      </c>
      <c r="T41" s="26">
        <f t="shared" si="7"/>
        <v>-1598081</v>
      </c>
    </row>
    <row r="42" spans="1:20" x14ac:dyDescent="0.35">
      <c r="A42" s="19" t="s">
        <v>60</v>
      </c>
      <c r="B42" s="20">
        <v>23658529</v>
      </c>
      <c r="C42" s="21">
        <v>2356707</v>
      </c>
      <c r="D42" s="22">
        <f t="shared" si="3"/>
        <v>9.9613420597704945</v>
      </c>
      <c r="E42" s="21">
        <v>3231677</v>
      </c>
      <c r="F42" s="22">
        <f t="shared" si="4"/>
        <v>13.659670049646788</v>
      </c>
      <c r="G42" s="21">
        <v>3249149</v>
      </c>
      <c r="H42" s="22">
        <f t="shared" si="5"/>
        <v>13.733520794974194</v>
      </c>
      <c r="I42" s="21">
        <v>3008186</v>
      </c>
      <c r="J42" s="22">
        <f t="shared" si="6"/>
        <v>12.715017066361142</v>
      </c>
      <c r="K42" s="23">
        <v>2836911</v>
      </c>
      <c r="L42" s="24">
        <f t="shared" si="0"/>
        <v>11.991070957961925</v>
      </c>
      <c r="M42" s="23">
        <v>2675612</v>
      </c>
      <c r="N42" s="24">
        <f t="shared" si="1"/>
        <v>11.309291461020251</v>
      </c>
      <c r="O42" s="23">
        <v>2524012</v>
      </c>
      <c r="P42" s="22">
        <f t="shared" si="2"/>
        <v>10.668507750418463</v>
      </c>
      <c r="Q42" s="21">
        <v>21045363</v>
      </c>
      <c r="R42" s="25">
        <v>40927617</v>
      </c>
      <c r="S42" s="26">
        <v>40072375</v>
      </c>
      <c r="T42" s="26">
        <f t="shared" si="7"/>
        <v>-855242</v>
      </c>
    </row>
    <row r="43" spans="1:20" x14ac:dyDescent="0.35">
      <c r="A43" s="19" t="s">
        <v>61</v>
      </c>
      <c r="B43" s="20">
        <v>45422368</v>
      </c>
      <c r="C43" s="21">
        <v>2921262</v>
      </c>
      <c r="D43" s="22">
        <f t="shared" si="3"/>
        <v>6.4313291636402576</v>
      </c>
      <c r="E43" s="21">
        <v>3778364</v>
      </c>
      <c r="F43" s="22">
        <f t="shared" si="4"/>
        <v>8.3182893503042372</v>
      </c>
      <c r="G43" s="21">
        <v>3880283</v>
      </c>
      <c r="H43" s="22">
        <f t="shared" si="5"/>
        <v>8.5426699902567815</v>
      </c>
      <c r="I43" s="21">
        <v>3740352</v>
      </c>
      <c r="J43" s="22">
        <f t="shared" si="6"/>
        <v>8.2346037089039488</v>
      </c>
      <c r="K43" s="23">
        <v>3442639</v>
      </c>
      <c r="L43" s="24">
        <f t="shared" si="0"/>
        <v>7.5791711255564662</v>
      </c>
      <c r="M43" s="23">
        <v>2977422</v>
      </c>
      <c r="N43" s="24">
        <f t="shared" si="1"/>
        <v>6.554968688554502</v>
      </c>
      <c r="O43" s="23">
        <v>2548908</v>
      </c>
      <c r="P43" s="22">
        <f t="shared" si="2"/>
        <v>5.6115700528867194</v>
      </c>
      <c r="Q43" s="21">
        <v>13070355</v>
      </c>
      <c r="R43" s="25">
        <v>36359585</v>
      </c>
      <c r="S43" s="26">
        <v>28696785</v>
      </c>
      <c r="T43" s="26">
        <f t="shared" si="7"/>
        <v>-7662800</v>
      </c>
    </row>
    <row r="44" spans="1:20" x14ac:dyDescent="0.35">
      <c r="A44" s="19" t="s">
        <v>62</v>
      </c>
      <c r="B44" s="20">
        <v>49011890</v>
      </c>
      <c r="C44" s="21">
        <v>6654747</v>
      </c>
      <c r="D44" s="22">
        <f t="shared" si="3"/>
        <v>13.57782162654817</v>
      </c>
      <c r="E44" s="21">
        <v>6331199</v>
      </c>
      <c r="F44" s="22">
        <f t="shared" si="4"/>
        <v>12.917679771173892</v>
      </c>
      <c r="G44" s="21">
        <v>5780564</v>
      </c>
      <c r="H44" s="22">
        <f t="shared" si="5"/>
        <v>11.794207487203616</v>
      </c>
      <c r="I44" s="21">
        <v>5220005</v>
      </c>
      <c r="J44" s="22">
        <f t="shared" si="6"/>
        <v>10.650487055283932</v>
      </c>
      <c r="K44" s="23">
        <v>4700658</v>
      </c>
      <c r="L44" s="24">
        <f t="shared" si="0"/>
        <v>9.5908523421561593</v>
      </c>
      <c r="M44" s="23">
        <v>4141494</v>
      </c>
      <c r="N44" s="24">
        <f t="shared" si="1"/>
        <v>8.4499781583611657</v>
      </c>
      <c r="O44" s="23">
        <v>3899276</v>
      </c>
      <c r="P44" s="22">
        <f t="shared" si="2"/>
        <v>7.9557756291381541</v>
      </c>
      <c r="Q44" s="21">
        <v>25734490</v>
      </c>
      <c r="R44" s="25">
        <v>62462433</v>
      </c>
      <c r="S44" s="26">
        <v>55275470</v>
      </c>
      <c r="T44" s="26">
        <f t="shared" si="7"/>
        <v>-7186963</v>
      </c>
    </row>
    <row r="45" spans="1:20" x14ac:dyDescent="0.35">
      <c r="A45" s="19" t="s">
        <v>63</v>
      </c>
      <c r="B45" s="20">
        <v>14886561</v>
      </c>
      <c r="C45" s="21">
        <v>2637092</v>
      </c>
      <c r="D45" s="22">
        <f t="shared" si="3"/>
        <v>17.714581628355937</v>
      </c>
      <c r="E45" s="21">
        <v>2515161</v>
      </c>
      <c r="F45" s="22">
        <f t="shared" si="4"/>
        <v>16.895514014284426</v>
      </c>
      <c r="G45" s="21">
        <v>2388271</v>
      </c>
      <c r="H45" s="22">
        <f t="shared" si="5"/>
        <v>16.04313447545071</v>
      </c>
      <c r="I45" s="21">
        <v>2295207</v>
      </c>
      <c r="J45" s="22">
        <f t="shared" si="6"/>
        <v>15.41798001566648</v>
      </c>
      <c r="K45" s="23">
        <v>2200253</v>
      </c>
      <c r="L45" s="24">
        <f t="shared" si="0"/>
        <v>14.7801295410001</v>
      </c>
      <c r="M45" s="23">
        <v>2150916</v>
      </c>
      <c r="N45" s="24">
        <f t="shared" si="1"/>
        <v>14.448709812830513</v>
      </c>
      <c r="O45" s="23">
        <v>2067125</v>
      </c>
      <c r="P45" s="22">
        <f t="shared" si="2"/>
        <v>13.885846435587105</v>
      </c>
      <c r="Q45" s="21">
        <v>21582512</v>
      </c>
      <c r="R45" s="25">
        <v>37836537</v>
      </c>
      <c r="S45" s="26">
        <v>36630495</v>
      </c>
      <c r="T45" s="26">
        <f t="shared" si="7"/>
        <v>-1206042</v>
      </c>
    </row>
    <row r="46" spans="1:20" x14ac:dyDescent="0.35">
      <c r="A46" s="19" t="s">
        <v>64</v>
      </c>
      <c r="B46" s="20">
        <v>78681902</v>
      </c>
      <c r="C46" s="21">
        <v>5895775</v>
      </c>
      <c r="D46" s="22">
        <f t="shared" si="3"/>
        <v>7.4931780373077403</v>
      </c>
      <c r="E46" s="21">
        <v>7773850</v>
      </c>
      <c r="F46" s="22">
        <f t="shared" si="4"/>
        <v>9.88009923806875</v>
      </c>
      <c r="G46" s="21">
        <v>8081208</v>
      </c>
      <c r="H46" s="22">
        <f t="shared" si="5"/>
        <v>10.270732906278752</v>
      </c>
      <c r="I46" s="21">
        <v>7779901</v>
      </c>
      <c r="J46" s="22">
        <f t="shared" si="6"/>
        <v>9.8877896978138633</v>
      </c>
      <c r="K46" s="23">
        <v>7443543</v>
      </c>
      <c r="L46" s="24">
        <f t="shared" si="0"/>
        <v>9.4602987609526767</v>
      </c>
      <c r="M46" s="23">
        <v>6953839</v>
      </c>
      <c r="N46" s="24">
        <f t="shared" si="1"/>
        <v>8.8379142131058295</v>
      </c>
      <c r="O46" s="23">
        <v>6414308</v>
      </c>
      <c r="P46" s="22">
        <f t="shared" si="2"/>
        <v>8.1522025230147594</v>
      </c>
      <c r="Q46" s="21">
        <v>62574994</v>
      </c>
      <c r="R46" s="25">
        <v>112917418</v>
      </c>
      <c r="S46" s="26">
        <v>97252141</v>
      </c>
      <c r="T46" s="26">
        <f t="shared" si="7"/>
        <v>-15665277</v>
      </c>
    </row>
    <row r="47" spans="1:20" x14ac:dyDescent="0.35">
      <c r="A47" s="19" t="s">
        <v>65</v>
      </c>
      <c r="B47" s="20">
        <v>3562578</v>
      </c>
      <c r="C47" s="21">
        <v>288980</v>
      </c>
      <c r="D47" s="22">
        <f t="shared" si="3"/>
        <v>8.111541698174749</v>
      </c>
      <c r="E47" s="21">
        <v>384045</v>
      </c>
      <c r="F47" s="22">
        <f t="shared" si="4"/>
        <v>10.779974501610912</v>
      </c>
      <c r="G47" s="21">
        <v>378859</v>
      </c>
      <c r="H47" s="22">
        <f t="shared" si="5"/>
        <v>10.634405758975664</v>
      </c>
      <c r="I47" s="21">
        <v>397611</v>
      </c>
      <c r="J47" s="22">
        <f t="shared" si="6"/>
        <v>11.160766164277666</v>
      </c>
      <c r="K47" s="23">
        <v>376392</v>
      </c>
      <c r="L47" s="24">
        <f t="shared" si="0"/>
        <v>10.56515815232677</v>
      </c>
      <c r="M47" s="23">
        <v>356738</v>
      </c>
      <c r="N47" s="24">
        <f t="shared" si="1"/>
        <v>10.013479003126388</v>
      </c>
      <c r="O47" s="23">
        <v>319935</v>
      </c>
      <c r="P47" s="22">
        <f t="shared" si="2"/>
        <v>8.9804349546873077</v>
      </c>
      <c r="Q47" s="21">
        <v>2439113</v>
      </c>
      <c r="R47" s="25">
        <v>4941673</v>
      </c>
      <c r="S47" s="26">
        <v>3534807</v>
      </c>
      <c r="T47" s="26">
        <f t="shared" si="7"/>
        <v>-1406866</v>
      </c>
    </row>
    <row r="48" spans="1:20" x14ac:dyDescent="0.35">
      <c r="A48" s="19" t="s">
        <v>66</v>
      </c>
      <c r="B48" s="20">
        <v>13945860</v>
      </c>
      <c r="C48" s="21">
        <v>2064001</v>
      </c>
      <c r="D48" s="22">
        <f t="shared" si="3"/>
        <v>14.80009838045126</v>
      </c>
      <c r="E48" s="21">
        <v>2414226</v>
      </c>
      <c r="F48" s="22">
        <f t="shared" si="4"/>
        <v>17.311417151756867</v>
      </c>
      <c r="G48" s="21">
        <v>2317136</v>
      </c>
      <c r="H48" s="22">
        <f t="shared" si="5"/>
        <v>16.615224876773464</v>
      </c>
      <c r="I48" s="21">
        <v>2210425</v>
      </c>
      <c r="J48" s="22">
        <f t="shared" si="6"/>
        <v>15.850044385932454</v>
      </c>
      <c r="K48" s="23">
        <v>2106247</v>
      </c>
      <c r="L48" s="24">
        <f t="shared" si="0"/>
        <v>15.103026991522933</v>
      </c>
      <c r="M48" s="23">
        <v>1994659</v>
      </c>
      <c r="N48" s="24">
        <f t="shared" si="1"/>
        <v>14.302875548729158</v>
      </c>
      <c r="O48" s="23">
        <v>1906702</v>
      </c>
      <c r="P48" s="22">
        <f t="shared" si="2"/>
        <v>13.672172243232042</v>
      </c>
      <c r="Q48" s="21">
        <v>14843296</v>
      </c>
      <c r="R48" s="25">
        <v>29856692</v>
      </c>
      <c r="S48" s="26">
        <v>28493803</v>
      </c>
      <c r="T48" s="26">
        <f t="shared" si="7"/>
        <v>-1362889</v>
      </c>
    </row>
    <row r="49" spans="1:19" x14ac:dyDescent="0.35">
      <c r="A49" s="28" t="s">
        <v>67</v>
      </c>
      <c r="B49" s="29"/>
      <c r="C49" s="29"/>
      <c r="D49" s="30"/>
      <c r="E49" s="30"/>
      <c r="F49" s="30"/>
      <c r="G49" s="30"/>
      <c r="H49" s="30"/>
      <c r="I49" s="30"/>
      <c r="J49" s="30"/>
      <c r="K49" s="2"/>
      <c r="L49" s="2"/>
      <c r="M49" s="2"/>
      <c r="N49" s="2"/>
      <c r="O49" s="2"/>
      <c r="P49" s="2"/>
      <c r="R49" s="26"/>
      <c r="S49" s="26">
        <f>SUM(S6:S48)</f>
        <v>3019342063</v>
      </c>
    </row>
    <row r="50" spans="1:19" x14ac:dyDescent="0.35">
      <c r="A50" s="31"/>
      <c r="B50" s="26"/>
      <c r="C50" s="26"/>
      <c r="D50" s="2"/>
      <c r="F50" s="2"/>
      <c r="H50" s="2"/>
      <c r="J50" s="2"/>
      <c r="K50" s="2"/>
      <c r="L50" s="2"/>
      <c r="M50" s="2"/>
      <c r="N50" s="2"/>
      <c r="O50" s="2"/>
      <c r="P50" s="2"/>
      <c r="R50" s="26"/>
    </row>
    <row r="51" spans="1:19" x14ac:dyDescent="0.35">
      <c r="A51" s="31"/>
      <c r="B51" s="26"/>
      <c r="C51" s="26"/>
      <c r="D51" s="2"/>
      <c r="F51" s="2"/>
      <c r="H51" s="2"/>
      <c r="J51" s="2"/>
      <c r="K51" s="2"/>
      <c r="L51" s="2"/>
      <c r="M51" s="2"/>
      <c r="N51" s="2"/>
      <c r="O51" s="2"/>
      <c r="P51" s="2"/>
    </row>
    <row r="52" spans="1:19" x14ac:dyDescent="0.35">
      <c r="A52" s="31"/>
      <c r="B52" s="26"/>
      <c r="C52" s="26"/>
      <c r="D52" s="2"/>
      <c r="F52" s="2"/>
      <c r="H52" s="2"/>
      <c r="J52" s="2"/>
      <c r="K52" s="2"/>
      <c r="L52" s="2"/>
      <c r="M52" s="2"/>
      <c r="N52" s="2"/>
      <c r="O52" s="2"/>
      <c r="P52" s="2"/>
    </row>
    <row r="53" spans="1:19" x14ac:dyDescent="0.35">
      <c r="A53" s="31"/>
      <c r="B53" s="26"/>
      <c r="C53" s="26"/>
      <c r="D53" s="2"/>
      <c r="F53" s="2"/>
      <c r="H53" s="2"/>
      <c r="J53" s="2"/>
      <c r="K53" s="2"/>
      <c r="L53" s="2"/>
      <c r="M53" s="2"/>
      <c r="N53" s="2"/>
      <c r="O53" s="2"/>
      <c r="P53" s="2"/>
    </row>
    <row r="54" spans="1:19" x14ac:dyDescent="0.35">
      <c r="A54" s="31"/>
      <c r="B54" s="26"/>
      <c r="C54" s="26"/>
      <c r="D54" s="2"/>
      <c r="F54" s="2"/>
      <c r="H54" s="2"/>
      <c r="J54" s="2"/>
      <c r="K54" s="2"/>
      <c r="L54" s="2"/>
      <c r="M54" s="2"/>
      <c r="N54" s="2"/>
      <c r="O54" s="2"/>
      <c r="P54" s="2"/>
    </row>
    <row r="55" spans="1:19" x14ac:dyDescent="0.35">
      <c r="A55" s="31"/>
      <c r="B55" s="26"/>
      <c r="C55" s="26"/>
      <c r="D55" s="2"/>
      <c r="F55" s="2"/>
      <c r="H55" s="2"/>
      <c r="J55" s="2"/>
      <c r="K55" s="2"/>
      <c r="L55" s="2"/>
      <c r="M55" s="2"/>
      <c r="N55" s="2"/>
      <c r="O55" s="2"/>
      <c r="P55" s="2"/>
    </row>
    <row r="56" spans="1:19" x14ac:dyDescent="0.35">
      <c r="A56" s="31"/>
      <c r="B56" s="26"/>
      <c r="C56" s="26"/>
      <c r="D56" s="2"/>
      <c r="F56" s="2"/>
      <c r="H56" s="2"/>
      <c r="J56" s="2"/>
      <c r="K56" s="2"/>
      <c r="L56" s="2"/>
      <c r="M56" s="2"/>
      <c r="N56" s="2"/>
      <c r="O56" s="2"/>
      <c r="P56" s="2"/>
    </row>
    <row r="57" spans="1:19" x14ac:dyDescent="0.35">
      <c r="A57" s="31"/>
      <c r="B57" s="26"/>
      <c r="C57" s="26"/>
      <c r="D57" s="2"/>
      <c r="F57" s="2"/>
      <c r="H57" s="2"/>
      <c r="J57" s="2"/>
      <c r="K57" s="2"/>
      <c r="L57" s="2"/>
      <c r="M57" s="2"/>
      <c r="N57" s="2"/>
      <c r="O57" s="2"/>
      <c r="P57" s="2"/>
    </row>
    <row r="58" spans="1:19" x14ac:dyDescent="0.35">
      <c r="A58" s="31"/>
      <c r="B58" s="26"/>
      <c r="C58" s="26"/>
      <c r="D58" s="2"/>
      <c r="F58" s="2"/>
      <c r="H58" s="2"/>
      <c r="J58" s="2"/>
      <c r="K58" s="2"/>
      <c r="L58" s="2"/>
      <c r="M58" s="2"/>
      <c r="N58" s="2"/>
      <c r="O58" s="2"/>
      <c r="P58" s="2"/>
    </row>
    <row r="59" spans="1:19" x14ac:dyDescent="0.35">
      <c r="A59" s="31"/>
      <c r="B59" s="26"/>
      <c r="C59" s="26"/>
      <c r="D59" s="2"/>
      <c r="F59" s="2"/>
      <c r="H59" s="2"/>
      <c r="J59" s="2"/>
      <c r="K59" s="2"/>
      <c r="L59" s="2"/>
      <c r="M59" s="2"/>
      <c r="N59" s="2"/>
      <c r="O59" s="2"/>
      <c r="P59" s="2"/>
    </row>
    <row r="60" spans="1:19" x14ac:dyDescent="0.35">
      <c r="A60" s="31"/>
      <c r="B60" s="26"/>
      <c r="C60" s="26"/>
      <c r="D60" s="2"/>
      <c r="F60" s="2"/>
      <c r="H60" s="2"/>
      <c r="J60" s="2"/>
      <c r="K60" s="2"/>
      <c r="L60" s="2"/>
      <c r="M60" s="2"/>
      <c r="N60" s="2"/>
      <c r="O60" s="2"/>
      <c r="P60" s="2"/>
    </row>
    <row r="61" spans="1:19" x14ac:dyDescent="0.35">
      <c r="A61" s="31"/>
      <c r="B61" s="26"/>
      <c r="C61" s="26"/>
      <c r="D61" s="2"/>
      <c r="F61" s="2"/>
      <c r="H61" s="2"/>
      <c r="J61" s="2"/>
      <c r="K61" s="2"/>
      <c r="L61" s="2"/>
      <c r="M61" s="2"/>
      <c r="N61" s="2"/>
      <c r="O61" s="2"/>
      <c r="P61" s="2"/>
    </row>
    <row r="62" spans="1:19" x14ac:dyDescent="0.35">
      <c r="A62" s="31"/>
      <c r="B62" s="26"/>
      <c r="C62" s="26"/>
      <c r="D62" s="2"/>
      <c r="F62" s="2"/>
      <c r="H62" s="2"/>
      <c r="J62" s="2"/>
      <c r="K62" s="2"/>
      <c r="L62" s="2"/>
      <c r="M62" s="2"/>
      <c r="N62" s="2"/>
      <c r="O62" s="2"/>
      <c r="P62" s="2"/>
    </row>
    <row r="63" spans="1:19" x14ac:dyDescent="0.35">
      <c r="A63" s="31"/>
      <c r="B63" s="26"/>
      <c r="C63" s="26"/>
      <c r="D63" s="2"/>
      <c r="F63" s="2"/>
      <c r="H63" s="2"/>
      <c r="J63" s="2"/>
      <c r="K63" s="2"/>
      <c r="L63" s="2"/>
      <c r="M63" s="2"/>
      <c r="N63" s="2"/>
      <c r="O63" s="2"/>
      <c r="P63" s="2"/>
    </row>
    <row r="64" spans="1:19" x14ac:dyDescent="0.35">
      <c r="A64" s="31"/>
      <c r="B64" s="26"/>
      <c r="C64" s="26"/>
      <c r="D64" s="2"/>
      <c r="F64" s="2"/>
      <c r="H64" s="2"/>
      <c r="J64" s="2"/>
      <c r="K64" s="2"/>
      <c r="L64" s="2"/>
      <c r="M64" s="2"/>
      <c r="N64" s="2"/>
      <c r="O64" s="2"/>
      <c r="P64" s="2"/>
    </row>
    <row r="65" spans="1:16" x14ac:dyDescent="0.35">
      <c r="A65" s="31"/>
      <c r="B65" s="26"/>
      <c r="C65" s="26"/>
      <c r="D65" s="2"/>
      <c r="F65" s="2"/>
      <c r="H65" s="2"/>
      <c r="J65" s="2"/>
      <c r="K65" s="2"/>
      <c r="L65" s="2"/>
      <c r="M65" s="2"/>
      <c r="N65" s="2"/>
      <c r="O65" s="2"/>
      <c r="P65" s="2"/>
    </row>
    <row r="66" spans="1:16" x14ac:dyDescent="0.35">
      <c r="A66" s="31"/>
      <c r="B66" s="26"/>
      <c r="C66" s="26"/>
      <c r="D66" s="2"/>
      <c r="F66" s="2"/>
      <c r="H66" s="2"/>
      <c r="J66" s="2"/>
      <c r="K66" s="2"/>
      <c r="L66" s="2"/>
      <c r="M66" s="2"/>
      <c r="N66" s="2"/>
      <c r="O66" s="2"/>
      <c r="P66" s="2"/>
    </row>
    <row r="67" spans="1:16" x14ac:dyDescent="0.35">
      <c r="A67" s="31"/>
      <c r="B67" s="26"/>
      <c r="C67" s="26"/>
      <c r="D67" s="2"/>
      <c r="F67" s="2"/>
      <c r="H67" s="2"/>
      <c r="J67" s="2"/>
      <c r="K67" s="2"/>
      <c r="L67" s="2"/>
      <c r="M67" s="2"/>
      <c r="N67" s="2"/>
      <c r="O67" s="2"/>
      <c r="P67" s="2"/>
    </row>
    <row r="68" spans="1:16" x14ac:dyDescent="0.35">
      <c r="A68" s="31"/>
      <c r="B68" s="26"/>
      <c r="C68" s="26"/>
      <c r="D68" s="2"/>
      <c r="F68" s="2"/>
      <c r="H68" s="2"/>
      <c r="J68" s="2"/>
      <c r="K68" s="2"/>
      <c r="L68" s="2"/>
      <c r="M68" s="2"/>
      <c r="N68" s="2"/>
      <c r="O68" s="2"/>
      <c r="P68" s="2"/>
    </row>
    <row r="69" spans="1:16" x14ac:dyDescent="0.35">
      <c r="A69" s="31"/>
      <c r="B69" s="26"/>
      <c r="C69" s="26"/>
      <c r="D69" s="2"/>
      <c r="F69" s="2"/>
      <c r="H69" s="2"/>
      <c r="J69" s="2"/>
      <c r="K69" s="2"/>
      <c r="L69" s="2"/>
      <c r="M69" s="2"/>
      <c r="N69" s="2"/>
      <c r="O69" s="2"/>
      <c r="P69" s="2"/>
    </row>
    <row r="70" spans="1:16" x14ac:dyDescent="0.35">
      <c r="A70" s="31"/>
      <c r="B70" s="26"/>
      <c r="C70" s="26"/>
      <c r="D70" s="2"/>
      <c r="F70" s="2"/>
      <c r="H70" s="2"/>
      <c r="J70" s="2"/>
      <c r="K70" s="2"/>
      <c r="L70" s="2"/>
      <c r="M70" s="2"/>
      <c r="N70" s="2"/>
      <c r="O70" s="2"/>
      <c r="P70" s="2"/>
    </row>
    <row r="71" spans="1:16" x14ac:dyDescent="0.35">
      <c r="A71" s="31"/>
      <c r="B71" s="26"/>
      <c r="C71" s="26"/>
      <c r="D71" s="2"/>
      <c r="F71" s="2"/>
      <c r="H71" s="2"/>
      <c r="J71" s="2"/>
      <c r="K71" s="2"/>
      <c r="L71" s="2"/>
      <c r="M71" s="2"/>
      <c r="N71" s="2"/>
      <c r="O71" s="2"/>
      <c r="P71" s="2"/>
    </row>
    <row r="72" spans="1:16" x14ac:dyDescent="0.35">
      <c r="A72" s="31"/>
      <c r="B72" s="26"/>
      <c r="C72" s="26"/>
      <c r="D72" s="2"/>
      <c r="F72" s="2"/>
      <c r="H72" s="2"/>
      <c r="J72" s="2"/>
      <c r="K72" s="2"/>
      <c r="L72" s="2"/>
      <c r="M72" s="2"/>
      <c r="N72" s="2"/>
      <c r="O72" s="2"/>
      <c r="P72" s="2"/>
    </row>
    <row r="73" spans="1:16" x14ac:dyDescent="0.35">
      <c r="A73" s="31"/>
      <c r="B73" s="26"/>
      <c r="C73" s="26"/>
      <c r="D73" s="2"/>
      <c r="F73" s="2"/>
      <c r="H73" s="2"/>
      <c r="J73" s="2"/>
      <c r="K73" s="2"/>
      <c r="L73" s="2"/>
      <c r="M73" s="2"/>
      <c r="N73" s="2"/>
      <c r="O73" s="2"/>
      <c r="P73" s="2"/>
    </row>
    <row r="74" spans="1:16" x14ac:dyDescent="0.35">
      <c r="A74" s="31"/>
      <c r="B74" s="26"/>
      <c r="C74" s="26"/>
      <c r="D74" s="2"/>
      <c r="F74" s="2"/>
      <c r="H74" s="2"/>
      <c r="J74" s="2"/>
      <c r="K74" s="2"/>
      <c r="L74" s="2"/>
      <c r="M74" s="2"/>
      <c r="N74" s="2"/>
      <c r="O74" s="2"/>
      <c r="P74" s="2"/>
    </row>
    <row r="75" spans="1:16" x14ac:dyDescent="0.35">
      <c r="A75" s="31"/>
      <c r="B75" s="26"/>
      <c r="C75" s="26"/>
      <c r="D75" s="2"/>
      <c r="F75" s="2"/>
      <c r="H75" s="2"/>
      <c r="J75" s="2"/>
      <c r="K75" s="2"/>
      <c r="L75" s="2"/>
      <c r="M75" s="2"/>
      <c r="N75" s="2"/>
      <c r="O75" s="2"/>
      <c r="P75" s="2"/>
    </row>
    <row r="76" spans="1:16" x14ac:dyDescent="0.35">
      <c r="A76" s="31"/>
      <c r="B76" s="26"/>
      <c r="C76" s="26"/>
      <c r="D76" s="2"/>
      <c r="F76" s="2"/>
      <c r="H76" s="2"/>
      <c r="J76" s="2"/>
      <c r="K76" s="2"/>
      <c r="L76" s="2"/>
      <c r="M76" s="2"/>
      <c r="N76" s="2"/>
      <c r="O76" s="2"/>
      <c r="P76" s="2"/>
    </row>
    <row r="77" spans="1:16" x14ac:dyDescent="0.35">
      <c r="A77" s="31"/>
      <c r="B77" s="26"/>
      <c r="C77" s="26"/>
      <c r="D77" s="2"/>
      <c r="F77" s="2"/>
      <c r="H77" s="2"/>
      <c r="J77" s="2"/>
      <c r="K77" s="2"/>
      <c r="L77" s="2"/>
      <c r="M77" s="2"/>
      <c r="N77" s="2"/>
      <c r="O77" s="2"/>
      <c r="P77" s="2"/>
    </row>
    <row r="78" spans="1:16" x14ac:dyDescent="0.35">
      <c r="A78" s="31"/>
      <c r="B78" s="26"/>
      <c r="C78" s="26"/>
      <c r="D78" s="2"/>
      <c r="F78" s="2"/>
      <c r="H78" s="2"/>
      <c r="J78" s="2"/>
      <c r="K78" s="2"/>
      <c r="L78" s="2"/>
      <c r="M78" s="2"/>
      <c r="N78" s="2"/>
      <c r="O78" s="2"/>
      <c r="P78" s="2"/>
    </row>
    <row r="79" spans="1:16" x14ac:dyDescent="0.35">
      <c r="A79" s="31"/>
      <c r="B79" s="26"/>
      <c r="C79" s="26"/>
      <c r="D79" s="2"/>
      <c r="F79" s="2"/>
      <c r="H79" s="2"/>
      <c r="J79" s="2"/>
      <c r="K79" s="2"/>
      <c r="L79" s="2"/>
      <c r="M79" s="2"/>
      <c r="N79" s="2"/>
      <c r="O79" s="2"/>
      <c r="P79" s="2"/>
    </row>
    <row r="80" spans="1:16" x14ac:dyDescent="0.35">
      <c r="A80" s="31"/>
      <c r="B80" s="26"/>
      <c r="C80" s="26"/>
      <c r="D80" s="2"/>
      <c r="F80" s="2"/>
      <c r="H80" s="2"/>
      <c r="J80" s="2"/>
      <c r="K80" s="2"/>
      <c r="L80" s="2"/>
      <c r="M80" s="2"/>
      <c r="N80" s="2"/>
      <c r="O80" s="2"/>
      <c r="P80" s="2"/>
    </row>
    <row r="81" spans="1:16" x14ac:dyDescent="0.35">
      <c r="A81" s="31"/>
      <c r="B81" s="26"/>
      <c r="C81" s="26"/>
      <c r="D81" s="2"/>
      <c r="F81" s="2"/>
      <c r="H81" s="2"/>
      <c r="J81" s="2"/>
      <c r="K81" s="2"/>
      <c r="L81" s="2"/>
      <c r="M81" s="2"/>
      <c r="N81" s="2"/>
      <c r="O81" s="2"/>
      <c r="P81" s="2"/>
    </row>
    <row r="82" spans="1:16" x14ac:dyDescent="0.35">
      <c r="A82" s="31"/>
      <c r="B82" s="26"/>
      <c r="C82" s="26"/>
      <c r="D82" s="2"/>
      <c r="F82" s="2"/>
      <c r="H82" s="2"/>
      <c r="J82" s="2"/>
      <c r="K82" s="2"/>
      <c r="L82" s="2"/>
      <c r="M82" s="2"/>
      <c r="N82" s="2"/>
      <c r="O82" s="2"/>
      <c r="P82" s="2"/>
    </row>
    <row r="83" spans="1:16" x14ac:dyDescent="0.35">
      <c r="A83" s="31"/>
      <c r="B83" s="26"/>
      <c r="C83" s="26"/>
      <c r="D83" s="2"/>
      <c r="F83" s="2"/>
      <c r="H83" s="2"/>
      <c r="J83" s="2"/>
      <c r="K83" s="2"/>
      <c r="L83" s="2"/>
      <c r="M83" s="2"/>
      <c r="N83" s="2"/>
      <c r="O83" s="2"/>
      <c r="P83" s="2"/>
    </row>
    <row r="84" spans="1:16" x14ac:dyDescent="0.35">
      <c r="A84" s="31"/>
      <c r="B84" s="26"/>
      <c r="C84" s="26"/>
      <c r="D84" s="2"/>
      <c r="F84" s="2"/>
      <c r="H84" s="2"/>
      <c r="J84" s="2"/>
      <c r="K84" s="2"/>
      <c r="L84" s="2"/>
      <c r="M84" s="2"/>
      <c r="N84" s="2"/>
      <c r="O84" s="2"/>
      <c r="P84" s="2"/>
    </row>
    <row r="85" spans="1:16" x14ac:dyDescent="0.35">
      <c r="A85" s="31"/>
      <c r="B85" s="26"/>
      <c r="C85" s="26"/>
      <c r="D85" s="2"/>
      <c r="F85" s="2"/>
      <c r="H85" s="2"/>
      <c r="J85" s="2"/>
      <c r="K85" s="2"/>
      <c r="L85" s="2"/>
      <c r="M85" s="2"/>
      <c r="N85" s="2"/>
      <c r="O85" s="2"/>
      <c r="P85" s="2"/>
    </row>
    <row r="86" spans="1:16" x14ac:dyDescent="0.35">
      <c r="A86" s="31"/>
      <c r="B86" s="26"/>
      <c r="C86" s="26"/>
      <c r="D86" s="2"/>
      <c r="F86" s="2"/>
      <c r="H86" s="2"/>
      <c r="J86" s="2"/>
      <c r="K86" s="2"/>
      <c r="L86" s="2"/>
      <c r="M86" s="2"/>
      <c r="N86" s="2"/>
      <c r="O86" s="2"/>
      <c r="P86" s="2"/>
    </row>
    <row r="87" spans="1:16" x14ac:dyDescent="0.35">
      <c r="A87" s="31"/>
      <c r="B87" s="26"/>
      <c r="C87" s="26"/>
      <c r="D87" s="2"/>
      <c r="F87" s="2"/>
      <c r="H87" s="2"/>
      <c r="J87" s="2"/>
      <c r="K87" s="2"/>
      <c r="L87" s="2"/>
      <c r="M87" s="2"/>
      <c r="N87" s="2"/>
      <c r="O87" s="2"/>
      <c r="P87" s="2"/>
    </row>
    <row r="88" spans="1:16" x14ac:dyDescent="0.35">
      <c r="A88" s="31"/>
      <c r="B88" s="26"/>
      <c r="C88" s="26"/>
      <c r="D88" s="2"/>
      <c r="F88" s="2"/>
      <c r="H88" s="2"/>
      <c r="J88" s="2"/>
      <c r="K88" s="2"/>
      <c r="L88" s="2"/>
      <c r="M88" s="2"/>
      <c r="N88" s="2"/>
      <c r="O88" s="2"/>
      <c r="P88" s="2"/>
    </row>
    <row r="89" spans="1:16" x14ac:dyDescent="0.35">
      <c r="A89" s="31"/>
      <c r="B89" s="26"/>
      <c r="C89" s="26"/>
      <c r="D89" s="2"/>
      <c r="F89" s="2"/>
      <c r="H89" s="2"/>
      <c r="J89" s="2"/>
      <c r="K89" s="2"/>
      <c r="L89" s="2"/>
      <c r="M89" s="2"/>
      <c r="N89" s="2"/>
      <c r="O89" s="2"/>
      <c r="P89" s="2"/>
    </row>
    <row r="90" spans="1:16" x14ac:dyDescent="0.35">
      <c r="A90" s="31"/>
      <c r="B90" s="26"/>
      <c r="C90" s="26"/>
      <c r="D90" s="2"/>
      <c r="F90" s="2"/>
      <c r="H90" s="2"/>
      <c r="J90" s="2"/>
      <c r="K90" s="2"/>
      <c r="L90" s="2"/>
      <c r="M90" s="2"/>
      <c r="N90" s="2"/>
      <c r="O90" s="2"/>
      <c r="P90" s="2"/>
    </row>
    <row r="91" spans="1:16" x14ac:dyDescent="0.35">
      <c r="A91" s="31"/>
      <c r="B91" s="26"/>
      <c r="C91" s="26"/>
      <c r="D91" s="2"/>
      <c r="F91" s="2"/>
      <c r="H91" s="2"/>
      <c r="J91" s="2"/>
      <c r="K91" s="2"/>
      <c r="L91" s="2"/>
      <c r="M91" s="2"/>
      <c r="N91" s="2"/>
      <c r="O91" s="2"/>
      <c r="P91" s="2"/>
    </row>
    <row r="92" spans="1:16" x14ac:dyDescent="0.35">
      <c r="A92" s="31"/>
      <c r="B92" s="26"/>
      <c r="C92" s="26"/>
      <c r="D92" s="2"/>
      <c r="F92" s="2"/>
      <c r="H92" s="2"/>
      <c r="J92" s="2"/>
      <c r="K92" s="2"/>
      <c r="L92" s="2"/>
      <c r="M92" s="2"/>
      <c r="N92" s="2"/>
      <c r="O92" s="2"/>
      <c r="P92" s="2"/>
    </row>
    <row r="93" spans="1:16" x14ac:dyDescent="0.35">
      <c r="A93" s="31"/>
      <c r="B93" s="26"/>
      <c r="C93" s="26"/>
      <c r="D93" s="2"/>
      <c r="F93" s="2"/>
      <c r="H93" s="2"/>
      <c r="J93" s="2"/>
      <c r="K93" s="2"/>
      <c r="L93" s="2"/>
      <c r="M93" s="2"/>
      <c r="N93" s="2"/>
      <c r="O93" s="2"/>
      <c r="P93" s="2"/>
    </row>
    <row r="94" spans="1:16" x14ac:dyDescent="0.35">
      <c r="A94" s="31"/>
      <c r="B94" s="26"/>
      <c r="C94" s="26"/>
      <c r="D94" s="2"/>
      <c r="F94" s="2"/>
      <c r="H94" s="2"/>
      <c r="J94" s="2"/>
      <c r="K94" s="2"/>
      <c r="L94" s="2"/>
      <c r="M94" s="2"/>
      <c r="N94" s="2"/>
      <c r="O94" s="2"/>
      <c r="P94" s="2"/>
    </row>
    <row r="95" spans="1:16" x14ac:dyDescent="0.35">
      <c r="A95" s="31"/>
      <c r="B95" s="26"/>
      <c r="C95" s="26"/>
      <c r="D95" s="2"/>
      <c r="F95" s="2"/>
      <c r="H95" s="2"/>
      <c r="J95" s="2"/>
      <c r="K95" s="2"/>
      <c r="L95" s="2"/>
      <c r="M95" s="2"/>
      <c r="N95" s="2"/>
      <c r="O95" s="2"/>
      <c r="P95" s="2"/>
    </row>
    <row r="96" spans="1:16" x14ac:dyDescent="0.35">
      <c r="A96" s="31"/>
      <c r="B96" s="26"/>
      <c r="C96" s="26"/>
      <c r="D96" s="2"/>
      <c r="F96" s="2"/>
      <c r="H96" s="2"/>
      <c r="J96" s="2"/>
      <c r="K96" s="2"/>
      <c r="L96" s="2"/>
      <c r="M96" s="2"/>
      <c r="N96" s="2"/>
      <c r="O96" s="2"/>
      <c r="P96" s="2"/>
    </row>
    <row r="97" spans="1:16" x14ac:dyDescent="0.35">
      <c r="A97" s="31"/>
      <c r="B97" s="26"/>
      <c r="C97" s="26"/>
      <c r="D97" s="2"/>
      <c r="F97" s="2"/>
      <c r="H97" s="2"/>
      <c r="J97" s="2"/>
      <c r="K97" s="2"/>
      <c r="L97" s="2"/>
      <c r="M97" s="2"/>
      <c r="N97" s="2"/>
      <c r="O97" s="2"/>
      <c r="P97" s="2"/>
    </row>
    <row r="98" spans="1:16" x14ac:dyDescent="0.35">
      <c r="A98" s="31"/>
      <c r="B98" s="26"/>
      <c r="C98" s="26"/>
      <c r="D98" s="2"/>
      <c r="F98" s="2"/>
      <c r="H98" s="2"/>
      <c r="J98" s="2"/>
      <c r="K98" s="2"/>
      <c r="L98" s="2"/>
      <c r="M98" s="2"/>
      <c r="N98" s="2"/>
      <c r="O98" s="2"/>
      <c r="P98" s="2"/>
    </row>
    <row r="99" spans="1:16" x14ac:dyDescent="0.35">
      <c r="A99" s="31"/>
      <c r="B99" s="26"/>
      <c r="C99" s="26"/>
      <c r="D99" s="2"/>
      <c r="F99" s="2"/>
      <c r="H99" s="2"/>
      <c r="J99" s="2"/>
      <c r="K99" s="2"/>
      <c r="L99" s="2"/>
      <c r="M99" s="2"/>
      <c r="N99" s="2"/>
      <c r="O99" s="2"/>
      <c r="P99" s="2"/>
    </row>
    <row r="100" spans="1:16" x14ac:dyDescent="0.35">
      <c r="A100" s="31"/>
      <c r="B100" s="26"/>
      <c r="C100" s="26"/>
      <c r="D100" s="2"/>
      <c r="F100" s="2"/>
      <c r="H100" s="2"/>
      <c r="J100" s="2"/>
      <c r="K100" s="2"/>
      <c r="L100" s="2"/>
      <c r="M100" s="2"/>
      <c r="N100" s="2"/>
      <c r="O100" s="2"/>
      <c r="P100" s="2"/>
    </row>
    <row r="101" spans="1:16" x14ac:dyDescent="0.35">
      <c r="A101" s="31"/>
      <c r="B101" s="26"/>
      <c r="C101" s="26"/>
      <c r="D101" s="2"/>
      <c r="F101" s="2"/>
      <c r="H101" s="2"/>
      <c r="J101" s="2"/>
      <c r="K101" s="2"/>
      <c r="L101" s="2"/>
      <c r="M101" s="2"/>
      <c r="N101" s="2"/>
      <c r="O101" s="2"/>
      <c r="P101" s="2"/>
    </row>
    <row r="102" spans="1:16" x14ac:dyDescent="0.35">
      <c r="A102" s="31"/>
      <c r="B102" s="26"/>
      <c r="C102" s="26"/>
      <c r="D102" s="2"/>
      <c r="F102" s="2"/>
      <c r="H102" s="2"/>
      <c r="J102" s="2"/>
      <c r="K102" s="2"/>
      <c r="L102" s="2"/>
      <c r="M102" s="2"/>
      <c r="N102" s="2"/>
      <c r="O102" s="2"/>
      <c r="P102" s="2"/>
    </row>
    <row r="103" spans="1:16" x14ac:dyDescent="0.35">
      <c r="A103" s="31"/>
      <c r="B103" s="26"/>
      <c r="C103" s="26"/>
      <c r="D103" s="2"/>
      <c r="F103" s="2"/>
      <c r="H103" s="2"/>
      <c r="J103" s="2"/>
      <c r="K103" s="2"/>
      <c r="L103" s="2"/>
      <c r="M103" s="2"/>
      <c r="N103" s="2"/>
      <c r="O103" s="2"/>
      <c r="P103" s="2"/>
    </row>
    <row r="104" spans="1:16" x14ac:dyDescent="0.35">
      <c r="A104" s="31"/>
      <c r="B104" s="26"/>
      <c r="C104" s="26"/>
      <c r="D104" s="2"/>
      <c r="F104" s="2"/>
      <c r="H104" s="2"/>
      <c r="J104" s="2"/>
      <c r="K104" s="2"/>
      <c r="L104" s="2"/>
      <c r="M104" s="2"/>
      <c r="N104" s="2"/>
      <c r="O104" s="2"/>
      <c r="P104" s="2"/>
    </row>
    <row r="105" spans="1:16" x14ac:dyDescent="0.35">
      <c r="A105" s="31"/>
      <c r="B105" s="26"/>
      <c r="C105" s="26"/>
      <c r="D105" s="2"/>
      <c r="F105" s="2"/>
      <c r="H105" s="2"/>
      <c r="J105" s="2"/>
      <c r="K105" s="2"/>
      <c r="L105" s="2"/>
      <c r="M105" s="2"/>
      <c r="N105" s="2"/>
      <c r="O105" s="2"/>
      <c r="P105" s="2"/>
    </row>
    <row r="106" spans="1:16" x14ac:dyDescent="0.35">
      <c r="A106" s="31"/>
      <c r="B106" s="26"/>
      <c r="C106" s="26"/>
      <c r="D106" s="2"/>
      <c r="F106" s="2"/>
      <c r="H106" s="2"/>
      <c r="J106" s="2"/>
      <c r="K106" s="2"/>
      <c r="L106" s="2"/>
      <c r="M106" s="2"/>
      <c r="N106" s="2"/>
      <c r="O106" s="2"/>
      <c r="P106" s="2"/>
    </row>
    <row r="107" spans="1:16" x14ac:dyDescent="0.35">
      <c r="A107" s="31"/>
      <c r="B107" s="26"/>
      <c r="C107" s="26"/>
      <c r="D107" s="2"/>
      <c r="F107" s="2"/>
      <c r="H107" s="2"/>
      <c r="J107" s="2"/>
      <c r="K107" s="2"/>
      <c r="L107" s="2"/>
      <c r="M107" s="2"/>
      <c r="N107" s="2"/>
      <c r="O107" s="2"/>
      <c r="P107" s="2"/>
    </row>
    <row r="108" spans="1:16" x14ac:dyDescent="0.35">
      <c r="A108" s="31"/>
      <c r="B108" s="26"/>
      <c r="C108" s="26"/>
      <c r="D108" s="2"/>
      <c r="F108" s="2"/>
      <c r="H108" s="2"/>
      <c r="J108" s="2"/>
      <c r="K108" s="2"/>
      <c r="L108" s="2"/>
      <c r="M108" s="2"/>
      <c r="N108" s="2"/>
      <c r="O108" s="2"/>
      <c r="P108" s="2"/>
    </row>
    <row r="109" spans="1:16" x14ac:dyDescent="0.35">
      <c r="A109" s="31"/>
      <c r="B109" s="26"/>
      <c r="C109" s="26"/>
      <c r="D109" s="2"/>
      <c r="F109" s="2"/>
      <c r="H109" s="2"/>
      <c r="J109" s="2"/>
      <c r="K109" s="2"/>
      <c r="L109" s="2"/>
      <c r="M109" s="2"/>
      <c r="N109" s="2"/>
      <c r="O109" s="2"/>
      <c r="P109" s="2"/>
    </row>
    <row r="110" spans="1:16" x14ac:dyDescent="0.35">
      <c r="A110" s="31"/>
      <c r="B110" s="26"/>
      <c r="C110" s="26"/>
      <c r="D110" s="2"/>
      <c r="F110" s="2"/>
      <c r="H110" s="2"/>
      <c r="J110" s="2"/>
      <c r="K110" s="2"/>
      <c r="L110" s="2"/>
      <c r="M110" s="2"/>
      <c r="N110" s="2"/>
      <c r="O110" s="2"/>
      <c r="P110" s="2"/>
    </row>
    <row r="111" spans="1:16" x14ac:dyDescent="0.35">
      <c r="A111" s="31"/>
      <c r="B111" s="26"/>
      <c r="C111" s="26"/>
      <c r="D111" s="2"/>
      <c r="F111" s="2"/>
      <c r="H111" s="2"/>
      <c r="J111" s="2"/>
      <c r="K111" s="2"/>
      <c r="L111" s="2"/>
      <c r="M111" s="2"/>
      <c r="N111" s="2"/>
      <c r="O111" s="2"/>
      <c r="P111" s="2"/>
    </row>
    <row r="112" spans="1:16" x14ac:dyDescent="0.35">
      <c r="A112" s="31"/>
      <c r="B112" s="26"/>
      <c r="C112" s="26"/>
      <c r="D112" s="2"/>
      <c r="F112" s="2"/>
      <c r="H112" s="2"/>
      <c r="J112" s="2"/>
      <c r="K112" s="2"/>
      <c r="L112" s="2"/>
      <c r="M112" s="2"/>
      <c r="N112" s="2"/>
      <c r="O112" s="2"/>
      <c r="P112" s="2"/>
    </row>
    <row r="113" spans="1:18" x14ac:dyDescent="0.35">
      <c r="A113" s="31"/>
      <c r="B113" s="26"/>
      <c r="C113" s="26"/>
      <c r="D113" s="2"/>
      <c r="F113" s="2"/>
      <c r="H113" s="2"/>
      <c r="J113" s="2"/>
      <c r="K113" s="2"/>
      <c r="L113" s="2"/>
      <c r="M113" s="2"/>
      <c r="N113" s="2"/>
      <c r="O113" s="2"/>
      <c r="P113" s="2"/>
    </row>
    <row r="114" spans="1:18" x14ac:dyDescent="0.35">
      <c r="A114" s="31"/>
      <c r="B114" s="26"/>
      <c r="C114" s="26"/>
      <c r="D114" s="2"/>
      <c r="F114" s="2"/>
      <c r="H114" s="2"/>
      <c r="J114" s="2"/>
      <c r="K114" s="2"/>
      <c r="L114" s="2"/>
      <c r="M114" s="2"/>
      <c r="N114" s="2"/>
      <c r="O114" s="2"/>
      <c r="P114" s="2"/>
    </row>
    <row r="115" spans="1:18" x14ac:dyDescent="0.35">
      <c r="A115" s="31"/>
      <c r="B115" s="26"/>
      <c r="C115" s="26"/>
      <c r="D115" s="2"/>
      <c r="F115" s="2"/>
      <c r="H115" s="2"/>
      <c r="J115" s="2"/>
      <c r="K115" s="2"/>
      <c r="L115" s="2"/>
      <c r="M115" s="2"/>
      <c r="N115" s="2"/>
      <c r="O115" s="2"/>
      <c r="P115" s="2"/>
    </row>
    <row r="116" spans="1:18" x14ac:dyDescent="0.35">
      <c r="A116" s="31"/>
      <c r="B116" s="26"/>
      <c r="C116" s="26"/>
      <c r="D116" s="2"/>
      <c r="F116" s="2"/>
      <c r="H116" s="2"/>
      <c r="J116" s="2"/>
      <c r="K116" s="2"/>
      <c r="L116" s="2"/>
      <c r="M116" s="2"/>
      <c r="N116" s="2"/>
      <c r="O116" s="2"/>
      <c r="P116" s="2"/>
    </row>
    <row r="117" spans="1:18" x14ac:dyDescent="0.35">
      <c r="A117" s="31"/>
      <c r="B117" s="26"/>
      <c r="C117" s="26"/>
      <c r="D117" s="2"/>
      <c r="F117" s="2"/>
      <c r="H117" s="2"/>
      <c r="J117" s="2"/>
      <c r="K117" s="2"/>
      <c r="L117" s="2"/>
      <c r="M117" s="2"/>
      <c r="N117" s="2"/>
      <c r="O117" s="2"/>
      <c r="P117" s="2"/>
    </row>
    <row r="118" spans="1:18" x14ac:dyDescent="0.35">
      <c r="A118" s="31"/>
      <c r="B118" s="26"/>
      <c r="C118" s="26"/>
      <c r="D118" s="2"/>
      <c r="F118" s="2"/>
      <c r="H118" s="2"/>
      <c r="J118" s="2"/>
      <c r="K118" s="2"/>
      <c r="L118" s="2"/>
      <c r="M118" s="2"/>
      <c r="N118" s="2"/>
      <c r="O118" s="2"/>
      <c r="P118" s="2"/>
    </row>
    <row r="119" spans="1:18" x14ac:dyDescent="0.35">
      <c r="A119" s="31"/>
      <c r="B119" s="26"/>
      <c r="C119" s="26"/>
      <c r="D119" s="2"/>
      <c r="F119" s="2"/>
      <c r="H119" s="2"/>
      <c r="J119" s="2"/>
      <c r="K119" s="2"/>
      <c r="L119" s="2"/>
      <c r="M119" s="2"/>
      <c r="N119" s="2"/>
      <c r="O119" s="2"/>
      <c r="P119" s="2"/>
    </row>
    <row r="120" spans="1:18" x14ac:dyDescent="0.35">
      <c r="A120" s="31"/>
      <c r="B120" s="26"/>
      <c r="C120" s="26"/>
      <c r="D120" s="2"/>
      <c r="F120" s="2"/>
      <c r="H120" s="2"/>
      <c r="J120" s="2"/>
      <c r="K120" s="2"/>
      <c r="L120" s="2"/>
      <c r="M120" s="2"/>
      <c r="N120" s="2"/>
      <c r="O120" s="2"/>
      <c r="P120" s="2"/>
    </row>
    <row r="121" spans="1:18" x14ac:dyDescent="0.35">
      <c r="A121" s="31"/>
      <c r="B121" s="26"/>
      <c r="C121" s="26"/>
      <c r="D121" s="2"/>
      <c r="F121" s="2"/>
      <c r="H121" s="2"/>
      <c r="J121" s="2"/>
      <c r="K121" s="2"/>
      <c r="L121" s="2"/>
      <c r="M121" s="2"/>
      <c r="N121" s="2"/>
      <c r="O121" s="2"/>
      <c r="P121" s="2"/>
    </row>
    <row r="122" spans="1:18" x14ac:dyDescent="0.35">
      <c r="A122" s="31"/>
      <c r="B122" s="26"/>
      <c r="C122" s="26"/>
      <c r="D122" s="2"/>
      <c r="F122" s="2"/>
      <c r="H122" s="2"/>
      <c r="J122" s="2"/>
      <c r="K122" s="2"/>
      <c r="L122" s="2"/>
      <c r="M122" s="2"/>
      <c r="N122" s="2"/>
      <c r="O122" s="2"/>
      <c r="P122" s="2"/>
    </row>
    <row r="123" spans="1:18" x14ac:dyDescent="0.35">
      <c r="A123" s="31"/>
      <c r="B123" s="26"/>
      <c r="C123" s="26"/>
      <c r="D123" s="2"/>
      <c r="F123" s="2"/>
      <c r="H123" s="2"/>
      <c r="J123" s="2"/>
      <c r="K123" s="2"/>
      <c r="L123" s="2"/>
      <c r="M123" s="2"/>
      <c r="N123" s="2"/>
      <c r="O123" s="2"/>
      <c r="P123" s="2"/>
    </row>
    <row r="124" spans="1:18" x14ac:dyDescent="0.35">
      <c r="A124" s="31"/>
      <c r="B124" s="26"/>
      <c r="C124" s="26"/>
      <c r="D124" s="2"/>
      <c r="F124" s="2"/>
      <c r="H124" s="2"/>
      <c r="J124" s="2"/>
      <c r="K124" s="2"/>
      <c r="L124" s="2"/>
      <c r="M124" s="2"/>
      <c r="N124" s="2"/>
      <c r="O124" s="2"/>
      <c r="P124" s="2"/>
    </row>
    <row r="126" spans="1:18" x14ac:dyDescent="0.35">
      <c r="B126" s="26"/>
    </row>
    <row r="127" spans="1:18" x14ac:dyDescent="0.35">
      <c r="B127" s="26"/>
    </row>
    <row r="128" spans="1:18" x14ac:dyDescent="0.35">
      <c r="A128" s="2"/>
      <c r="D128" s="2"/>
      <c r="F128" s="2"/>
      <c r="H128" s="2"/>
      <c r="J128" s="2"/>
      <c r="K128" s="2"/>
      <c r="L128" s="2"/>
      <c r="M128" s="2"/>
      <c r="N128" s="2"/>
      <c r="O128" s="2"/>
      <c r="P128" s="2"/>
      <c r="R128" s="26"/>
    </row>
  </sheetData>
  <mergeCells count="12">
    <mergeCell ref="Q2:Q3"/>
    <mergeCell ref="R2:R3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52" orientation="landscape" horizontalDpi="4294967293" verticalDpi="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2023-11-14T12:03:26Z</dcterms:created>
  <dcterms:modified xsi:type="dcterms:W3CDTF">2023-11-14T12:07:32Z</dcterms:modified>
</cp:coreProperties>
</file>