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5200" windowHeight="11835"/>
  </bookViews>
  <sheets>
    <sheet name="ministrij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E67" i="1"/>
  <c r="D67" i="1"/>
  <c r="F62" i="1"/>
  <c r="E62" i="1"/>
  <c r="D62" i="1"/>
  <c r="F55" i="1"/>
  <c r="E55" i="1"/>
  <c r="E52" i="1" s="1"/>
  <c r="D55" i="1"/>
  <c r="F52" i="1"/>
  <c r="D52" i="1"/>
  <c r="F50" i="1"/>
  <c r="E50" i="1"/>
  <c r="D50" i="1"/>
  <c r="F45" i="1"/>
  <c r="E45" i="1"/>
  <c r="D45" i="1"/>
  <c r="F43" i="1"/>
  <c r="E43" i="1"/>
  <c r="D43" i="1"/>
  <c r="F41" i="1"/>
  <c r="E41" i="1"/>
  <c r="D41" i="1"/>
  <c r="F35" i="1"/>
  <c r="E35" i="1"/>
  <c r="D35" i="1"/>
  <c r="F31" i="1"/>
  <c r="E31" i="1"/>
  <c r="D31" i="1"/>
  <c r="F29" i="1"/>
  <c r="E29" i="1"/>
  <c r="D29" i="1"/>
  <c r="F27" i="1"/>
  <c r="E27" i="1"/>
  <c r="D27" i="1"/>
  <c r="F23" i="1"/>
  <c r="E23" i="1"/>
  <c r="D23" i="1"/>
  <c r="F21" i="1"/>
  <c r="E21" i="1"/>
  <c r="D21" i="1"/>
  <c r="F17" i="1"/>
  <c r="E17" i="1"/>
  <c r="D17" i="1"/>
  <c r="F13" i="1"/>
  <c r="E13" i="1"/>
  <c r="D13" i="1"/>
  <c r="F11" i="1"/>
  <c r="E11" i="1"/>
  <c r="D11" i="1"/>
  <c r="F9" i="1"/>
  <c r="F8" i="1" s="1"/>
  <c r="F7" i="1" s="1"/>
  <c r="E9" i="1"/>
  <c r="D9" i="1"/>
  <c r="D8" i="1" s="1"/>
  <c r="D7" i="1" s="1"/>
  <c r="E8" i="1"/>
  <c r="E7" i="1" l="1"/>
</calcChain>
</file>

<file path=xl/sharedStrings.xml><?xml version="1.0" encoding="utf-8"?>
<sst xmlns="http://schemas.openxmlformats.org/spreadsheetml/2006/main" count="97" uniqueCount="96">
  <si>
    <t>2017.gads</t>
  </si>
  <si>
    <t>2018.gads</t>
  </si>
  <si>
    <t>2019.gads</t>
  </si>
  <si>
    <t xml:space="preserve">Ārpolitisko aktivitāšu realizēšana Austrumu partnerības un Centrālāzijas valstīs, diplomātisko aktivitāšu paplašināšana un  ekonomisko attiecību veicināšana </t>
  </si>
  <si>
    <t>Latvijas tirdzniecības un ekonomisko interešu nostiprināšana, tai skaitā ES daudzgadu budžeta 2014.-2020.gadam vidusposma pārskata un nākamā ES daudzgadu budžeta pēc 2020.gada veidošanas procesā</t>
  </si>
  <si>
    <t>Latvijas kiberdrošības stratēģijas 2014.-2018.gadam īstenošana, informācijas tehnoloģiju iekārtu un programmatūras uzturēšanas izdevumi</t>
  </si>
  <si>
    <t xml:space="preserve">Valsts robežsardzei </t>
  </si>
  <si>
    <t>Materiālā atbalsta pilnveidošana pensijas vecumu sasniegušajām personām</t>
  </si>
  <si>
    <t>Alternatīvo ģimenes aprūpes formu attīstība</t>
  </si>
  <si>
    <t>Pedagogu darba samaksas jaunā modeļa ieviešana</t>
  </si>
  <si>
    <t>Atbalsts latviešu valodas apguvei Latvijā un pasaulē</t>
  </si>
  <si>
    <t>11.Ārlietu ministrija kopā:</t>
  </si>
  <si>
    <t>14.Iekšlietu ministrija kopā:</t>
  </si>
  <si>
    <t>Pasākuma nosaukums</t>
  </si>
  <si>
    <t>Nr.</t>
  </si>
  <si>
    <t>12.Ekonomikas ministrija kopā:</t>
  </si>
  <si>
    <t>18.Labklājības ministrija kopā:</t>
  </si>
  <si>
    <t>15.Izglītības un zinātnes ministrija kopā:</t>
  </si>
  <si>
    <t>17.Satiksmes ministrija kopā:</t>
  </si>
  <si>
    <t>16.Zemkopības ministrija kopā:</t>
  </si>
  <si>
    <t>29.Veselības ministrija kopā:</t>
  </si>
  <si>
    <t>13.Finanšu ministrija kopā:</t>
  </si>
  <si>
    <t>03.Ministru kabinets kopā:</t>
  </si>
  <si>
    <t>Reģionālie infrastruktūras objekti</t>
  </si>
  <si>
    <t>21.Vides aizsardzības un reģionālās attīstības ministrija kopā:</t>
  </si>
  <si>
    <t>22.Kultūras ministrija kopā:</t>
  </si>
  <si>
    <t>Latvijas Valsts Simtgades programma</t>
  </si>
  <si>
    <t>19.Tieslietu ministrija kopā:</t>
  </si>
  <si>
    <t xml:space="preserve">Apgādnieka zaudējuma pensijas palielināšana vismaz līdz valstī noteiktajam uzturlīdzekļu apmēram </t>
  </si>
  <si>
    <t>Ģimenes valsts pabalsta (ĢVP) palielināšana līdz 50 eiro par  4. un nākamajiem bērniem</t>
  </si>
  <si>
    <t>Daudzbērnu ģimenes kā jauna pasažieru kategorija, kas ir tiesīga izmantot braukšanas maksas atvieglojumus starppilsētu sabiedriskajā transportā</t>
  </si>
  <si>
    <t xml:space="preserve">Sociālās apdrošināšanas iemaksu veikšana pensiju kapitālā bērna kopšanas laikā </t>
  </si>
  <si>
    <t>Valsts pārvaldes komunikācijas koordinācijas pilnveidošana pilsoniskās apziņas stiprināšanas un sabiedrības līdzdalības veicināšanas jautājumos</t>
  </si>
  <si>
    <t>Eiropas Savienības politiku instrumentu un pārējo ārvalstu finanšu palīdzības līdzekļu ietvaros izveidoto informācijas un komunikācijas tehnoloģiju sistēmu uzturēšanai nepieciešamais valsts budžeta finansējums ministrijām un citām centrālajām valsts iestādēm</t>
  </si>
  <si>
    <t xml:space="preserve">Padomju okupācijas upuru piemiņas memoriāla kompleksa būvniecības procesa kontroles un tiesiskuma nodrošināšanas izdevumu segšana </t>
  </si>
  <si>
    <t>Papildu valsts atbalsts piena nozarei</t>
  </si>
  <si>
    <t>Horizontālie pasākumi kopā:</t>
  </si>
  <si>
    <t>21. Vides aizsardzības un reģionālās attīstības ministrija</t>
  </si>
  <si>
    <t>15. Izglītības un zinātnes ministrija</t>
  </si>
  <si>
    <t>13. Finanšu ministrija</t>
  </si>
  <si>
    <t>11. Ārlietu ministrija</t>
  </si>
  <si>
    <t>Iemaksu veikšanai un atašeju darbības nodrošināšanai OECD</t>
  </si>
  <si>
    <t>1. pielikums informatīvajam ziņojumam “Par priekšlikumiem valsts budžeta ieņēmumiem un izdevumiem 2017.gadam un ietvaram 2017.–2019.gadam”</t>
  </si>
  <si>
    <t>JPI kods</t>
  </si>
  <si>
    <t>17_01_P</t>
  </si>
  <si>
    <t>Autoceļu sakārtošanas programma 2014.-2020.gadam</t>
  </si>
  <si>
    <t>Specializēto atašeju Ķīnā un Kazahstānā darbības nodrošināšanai, kā arī saistībā ar atašeja maiņu Maskavā</t>
  </si>
  <si>
    <t>29_01_P
29_02_P</t>
  </si>
  <si>
    <t>13_04_P</t>
  </si>
  <si>
    <t>VID profesionālāko paaugstināta riska struktūrvienību ierēdņu un darbinieku motivēšana</t>
  </si>
  <si>
    <t>03_01_P</t>
  </si>
  <si>
    <t xml:space="preserve"> 11_01_P</t>
  </si>
  <si>
    <t xml:space="preserve"> 11_02_P</t>
  </si>
  <si>
    <t xml:space="preserve"> 11_05_P</t>
  </si>
  <si>
    <t>14_03_P</t>
  </si>
  <si>
    <t>Kapacitātes paaugstināšana Drošības policijā</t>
  </si>
  <si>
    <t>14_01_H</t>
  </si>
  <si>
    <t>Jaunas darba samaksas sistēmas ieviešana Iekšlietu ministrijas sistēmas iestāžu un Ieslodzījuma vietu pārvaldes amatpersonām ar speciālajām dienesta pakāpēm</t>
  </si>
  <si>
    <t>t.sk. sadalījumā pa ministrijām:</t>
  </si>
  <si>
    <t>14.Iekšlietu ministrija</t>
  </si>
  <si>
    <t>19.Tieslietu ministrija</t>
  </si>
  <si>
    <t>Televīzijas pakalpojumu internetā sniedzēju uzraudzības uzlabošana</t>
  </si>
  <si>
    <t>14_27_P</t>
  </si>
  <si>
    <t>12_01_P</t>
  </si>
  <si>
    <t>12_02_P</t>
  </si>
  <si>
    <t xml:space="preserve">18_01_P </t>
  </si>
  <si>
    <t>18_02_P</t>
  </si>
  <si>
    <t>15_01_H</t>
  </si>
  <si>
    <t>15_04_P</t>
  </si>
  <si>
    <t>22_01_H</t>
  </si>
  <si>
    <t>22_02_P</t>
  </si>
  <si>
    <t>19_02_P</t>
  </si>
  <si>
    <t>12_03_P</t>
  </si>
  <si>
    <t>Latvijas Nevalstisko organizāciju fonds</t>
  </si>
  <si>
    <t>22_03_P</t>
  </si>
  <si>
    <t>Ambulatoro un stacionāro veselības aprūpes pakalpojumu pieejamības uzlabošana
(rindu mazināšana ārstniecības iestādēs)</t>
  </si>
  <si>
    <t>Latvijas mediju politikas īstenošana (mediju atbalsta fonds un medijpratība)</t>
  </si>
  <si>
    <t>Nosacīti pirms termiņa atbrīvotu notiesāto personu elektroniskās uzraudzības nodrošināšana, atlīdzības palielināšana probācijas darbiniekiem (probācijas īstenošana)</t>
  </si>
  <si>
    <t>Patērētāju tiesību aizsardzība (patērētāju politikas efektīva īstenošana hipotekārās kreditēšanas, nebanku kreditēšanas, gāzes balonu aprites, kā arī  ekodizaina un ekomarķējuma tirgus uzraudzības jomās)</t>
  </si>
  <si>
    <t>Konkurences politikas īstenošana (konkurences politikas īstenošana mazumtirdzniecībā, publisko personu darbībā un apvienošanās lietu izskatīšanā)</t>
  </si>
  <si>
    <t>04.Korupcijas novēršanas un apkarošanas birojs kopā:</t>
  </si>
  <si>
    <t xml:space="preserve">Finanšu ministres vadītās koalīcijas partiju pārstāvju darba grupas budžeta sagatavošanai ministrijām atbalstītais papildu finansējums </t>
  </si>
  <si>
    <t>euro</t>
  </si>
  <si>
    <t>04_01_A</t>
  </si>
  <si>
    <t>Biroja kapacitātes stiprināšana - atalgojuma palielināšana</t>
  </si>
  <si>
    <t>Ministriju un horizontālie pasākumi kopā:</t>
  </si>
  <si>
    <t>Ministriju pasākumi kopā:</t>
  </si>
  <si>
    <t>12. Ekonomikas sministrija</t>
  </si>
  <si>
    <r>
      <t xml:space="preserve">Valsts galvojums hipotekārajiem kredītiem dzīvojamās telpas iegādei vai būvniecībai ģimenēm ar bērniem (mājokļu programmas nodrošināšana) </t>
    </r>
    <r>
      <rPr>
        <i/>
        <sz val="12"/>
        <rFont val="Times New Roman"/>
        <family val="1"/>
        <charset val="186"/>
      </rPr>
      <t>(avots: makasājumi, ko veic ārvalstnieki par termiņuzturēšanās atļaujām)</t>
    </r>
  </si>
  <si>
    <t>Radio džeza bigbenda mūziķu atalgojuma nodrošināšana</t>
  </si>
  <si>
    <t xml:space="preserve">Samaksa par reprogrāfisko materiālu reproducēšanu </t>
  </si>
  <si>
    <t>D.Godiņa</t>
  </si>
  <si>
    <t>15.08.2016.</t>
  </si>
  <si>
    <t>Finanšu ministre</t>
  </si>
  <si>
    <t>D.Reizniece-Ozola</t>
  </si>
  <si>
    <t xml:space="preserve">T. 67083912
dace.godina@fm.gov.lv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</si>
</sst>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Times New Roman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8"/>
      <color theme="1"/>
      <name val="Arial"/>
      <family val="2"/>
      <charset val="186"/>
    </font>
    <font>
      <sz val="8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1" xfId="0" applyFont="1" applyBorder="1"/>
    <xf numFmtId="0" fontId="2" fillId="0" borderId="0" xfId="0" applyFont="1"/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justify" vertical="top" wrapText="1"/>
    </xf>
    <xf numFmtId="49" fontId="3" fillId="0" borderId="1" xfId="0" applyNumberFormat="1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" fontId="2" fillId="0" borderId="1" xfId="0" applyNumberFormat="1" applyFont="1" applyBorder="1"/>
    <xf numFmtId="0" fontId="2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right"/>
    </xf>
    <xf numFmtId="3" fontId="6" fillId="0" borderId="1" xfId="0" applyNumberFormat="1" applyFont="1" applyBorder="1"/>
    <xf numFmtId="0" fontId="7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3" fontId="2" fillId="0" borderId="0" xfId="0" applyNumberFormat="1" applyFont="1"/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5" fillId="3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/>
    <xf numFmtId="3" fontId="4" fillId="5" borderId="1" xfId="0" applyNumberFormat="1" applyFont="1" applyFill="1" applyBorder="1" applyAlignment="1">
      <alignment vertical="center"/>
    </xf>
    <xf numFmtId="3" fontId="5" fillId="5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3" fontId="2" fillId="5" borderId="1" xfId="0" applyNumberFormat="1" applyFont="1" applyFill="1" applyBorder="1"/>
    <xf numFmtId="0" fontId="3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5" borderId="2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3" fontId="7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5" fillId="5" borderId="1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right"/>
    </xf>
    <xf numFmtId="0" fontId="4" fillId="5" borderId="4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L87"/>
  <sheetViews>
    <sheetView tabSelected="1" view="pageLayout" zoomScaleNormal="100" workbookViewId="0">
      <selection activeCell="A23" sqref="A23:C23"/>
    </sheetView>
  </sheetViews>
  <sheetFormatPr defaultRowHeight="15.75" x14ac:dyDescent="0.25"/>
  <cols>
    <col min="1" max="1" width="6.375" style="21" customWidth="1"/>
    <col min="2" max="2" width="10" style="14" customWidth="1"/>
    <col min="3" max="3" width="66.625" style="2" customWidth="1"/>
    <col min="4" max="4" width="13" style="20" customWidth="1"/>
    <col min="5" max="6" width="11.875" style="20" customWidth="1"/>
    <col min="7" max="16384" width="9" style="2"/>
  </cols>
  <sheetData>
    <row r="1" spans="1:6" ht="11.25" customHeight="1" x14ac:dyDescent="0.25"/>
    <row r="2" spans="1:6" ht="54" customHeight="1" x14ac:dyDescent="0.25">
      <c r="C2" s="13"/>
      <c r="D2" s="59" t="s">
        <v>42</v>
      </c>
      <c r="E2" s="59"/>
      <c r="F2" s="59"/>
    </row>
    <row r="3" spans="1:6" ht="10.5" customHeight="1" x14ac:dyDescent="0.25"/>
    <row r="4" spans="1:6" x14ac:dyDescent="0.25">
      <c r="A4" s="60" t="s">
        <v>81</v>
      </c>
      <c r="B4" s="60"/>
      <c r="C4" s="60"/>
      <c r="D4" s="60"/>
      <c r="E4" s="60"/>
      <c r="F4" s="60"/>
    </row>
    <row r="5" spans="1:6" ht="21" customHeight="1" x14ac:dyDescent="0.25">
      <c r="F5" s="24" t="s">
        <v>82</v>
      </c>
    </row>
    <row r="6" spans="1:6" ht="22.5" customHeight="1" x14ac:dyDescent="0.25">
      <c r="A6" s="22" t="s">
        <v>14</v>
      </c>
      <c r="B6" s="15" t="s">
        <v>43</v>
      </c>
      <c r="C6" s="15" t="s">
        <v>13</v>
      </c>
      <c r="D6" s="25" t="s">
        <v>0</v>
      </c>
      <c r="E6" s="25" t="s">
        <v>1</v>
      </c>
      <c r="F6" s="25" t="s">
        <v>2</v>
      </c>
    </row>
    <row r="7" spans="1:6" ht="16.5" customHeight="1" x14ac:dyDescent="0.25">
      <c r="A7" s="26"/>
      <c r="B7" s="27"/>
      <c r="C7" s="28" t="s">
        <v>85</v>
      </c>
      <c r="D7" s="29">
        <f>D8+D52</f>
        <v>94436010</v>
      </c>
      <c r="E7" s="29">
        <f>E8+E52</f>
        <v>102030840</v>
      </c>
      <c r="F7" s="29">
        <f>F8+F52</f>
        <v>98216431</v>
      </c>
    </row>
    <row r="8" spans="1:6" x14ac:dyDescent="0.25">
      <c r="A8" s="62" t="s">
        <v>86</v>
      </c>
      <c r="B8" s="63"/>
      <c r="C8" s="64"/>
      <c r="D8" s="30">
        <f>D9+D11+D13+D17+D21+D23+D27+D29+D31+D35+D41+D43+D45+D50</f>
        <v>57211630.5</v>
      </c>
      <c r="E8" s="30">
        <f t="shared" ref="E8:F8" si="0">E9+E11+E13+E17+E21+E23+E27+E29+E31+E35+E41+E43+E45+E50</f>
        <v>58710005.5</v>
      </c>
      <c r="F8" s="30">
        <f t="shared" si="0"/>
        <v>58703247.5</v>
      </c>
    </row>
    <row r="9" spans="1:6" x14ac:dyDescent="0.25">
      <c r="A9" s="61" t="s">
        <v>22</v>
      </c>
      <c r="B9" s="61"/>
      <c r="C9" s="61"/>
      <c r="D9" s="31">
        <f>D10</f>
        <v>261353</v>
      </c>
      <c r="E9" s="31">
        <f>E10</f>
        <v>261353</v>
      </c>
      <c r="F9" s="31">
        <f>F10</f>
        <v>261353</v>
      </c>
    </row>
    <row r="10" spans="1:6" ht="31.5" x14ac:dyDescent="0.25">
      <c r="A10" s="23">
        <v>1</v>
      </c>
      <c r="B10" s="16" t="s">
        <v>50</v>
      </c>
      <c r="C10" s="4" t="s">
        <v>32</v>
      </c>
      <c r="D10" s="3">
        <v>261353</v>
      </c>
      <c r="E10" s="3">
        <v>261353</v>
      </c>
      <c r="F10" s="3">
        <v>261353</v>
      </c>
    </row>
    <row r="11" spans="1:6" x14ac:dyDescent="0.25">
      <c r="A11" s="65" t="s">
        <v>80</v>
      </c>
      <c r="B11" s="66"/>
      <c r="C11" s="67"/>
      <c r="D11" s="32">
        <f>D12</f>
        <v>168386</v>
      </c>
      <c r="E11" s="32">
        <f>E12</f>
        <v>168386</v>
      </c>
      <c r="F11" s="32">
        <f t="shared" ref="F11" si="1">F12</f>
        <v>168386</v>
      </c>
    </row>
    <row r="12" spans="1:6" x14ac:dyDescent="0.25">
      <c r="A12" s="23">
        <v>2</v>
      </c>
      <c r="B12" s="16" t="s">
        <v>83</v>
      </c>
      <c r="C12" s="4" t="s">
        <v>84</v>
      </c>
      <c r="D12" s="3">
        <v>168386</v>
      </c>
      <c r="E12" s="3">
        <v>168386</v>
      </c>
      <c r="F12" s="3">
        <v>168386</v>
      </c>
    </row>
    <row r="13" spans="1:6" x14ac:dyDescent="0.25">
      <c r="A13" s="61" t="s">
        <v>11</v>
      </c>
      <c r="B13" s="61"/>
      <c r="C13" s="61"/>
      <c r="D13" s="31">
        <f>SUM(D14:D16)</f>
        <v>1948062.5</v>
      </c>
      <c r="E13" s="31">
        <f t="shared" ref="E13:F13" si="2">SUM(E14:E16)</f>
        <v>1948062.5</v>
      </c>
      <c r="F13" s="31">
        <f t="shared" si="2"/>
        <v>1948062.5</v>
      </c>
    </row>
    <row r="14" spans="1:6" ht="31.5" x14ac:dyDescent="0.25">
      <c r="A14" s="23">
        <v>3</v>
      </c>
      <c r="B14" s="16" t="s">
        <v>51</v>
      </c>
      <c r="C14" s="10" t="s">
        <v>3</v>
      </c>
      <c r="D14" s="3">
        <v>582236</v>
      </c>
      <c r="E14" s="3">
        <v>582236</v>
      </c>
      <c r="F14" s="3">
        <v>582236</v>
      </c>
    </row>
    <row r="15" spans="1:6" ht="47.25" x14ac:dyDescent="0.25">
      <c r="A15" s="23">
        <v>4</v>
      </c>
      <c r="B15" s="16" t="s">
        <v>52</v>
      </c>
      <c r="C15" s="10" t="s">
        <v>4</v>
      </c>
      <c r="D15" s="3">
        <v>354332</v>
      </c>
      <c r="E15" s="3">
        <v>354332</v>
      </c>
      <c r="F15" s="3">
        <v>354332</v>
      </c>
    </row>
    <row r="16" spans="1:6" ht="31.5" x14ac:dyDescent="0.25">
      <c r="A16" s="23">
        <v>5</v>
      </c>
      <c r="B16" s="16" t="s">
        <v>53</v>
      </c>
      <c r="C16" s="10" t="s">
        <v>5</v>
      </c>
      <c r="D16" s="3">
        <v>1011494.5</v>
      </c>
      <c r="E16" s="3">
        <v>1011494.5</v>
      </c>
      <c r="F16" s="3">
        <v>1011494.5</v>
      </c>
    </row>
    <row r="17" spans="1:6" x14ac:dyDescent="0.25">
      <c r="A17" s="56" t="s">
        <v>15</v>
      </c>
      <c r="B17" s="57"/>
      <c r="C17" s="58"/>
      <c r="D17" s="33">
        <f>SUM(D18:D20)</f>
        <v>4979750</v>
      </c>
      <c r="E17" s="33">
        <f>SUM(E18:E20)</f>
        <v>4979750</v>
      </c>
      <c r="F17" s="33">
        <f>SUM(F18:F20)</f>
        <v>4979750</v>
      </c>
    </row>
    <row r="18" spans="1:6" ht="47.25" x14ac:dyDescent="0.25">
      <c r="A18" s="23">
        <v>6</v>
      </c>
      <c r="B18" s="16" t="s">
        <v>72</v>
      </c>
      <c r="C18" s="5" t="s">
        <v>88</v>
      </c>
      <c r="D18" s="3">
        <v>4420000</v>
      </c>
      <c r="E18" s="3">
        <v>4420000</v>
      </c>
      <c r="F18" s="3">
        <v>4420000</v>
      </c>
    </row>
    <row r="19" spans="1:6" ht="49.5" customHeight="1" x14ac:dyDescent="0.25">
      <c r="A19" s="23">
        <v>7</v>
      </c>
      <c r="B19" s="16" t="s">
        <v>63</v>
      </c>
      <c r="C19" s="5" t="s">
        <v>78</v>
      </c>
      <c r="D19" s="3">
        <v>416782</v>
      </c>
      <c r="E19" s="3">
        <v>416782</v>
      </c>
      <c r="F19" s="3">
        <v>416782</v>
      </c>
    </row>
    <row r="20" spans="1:6" ht="31.5" x14ac:dyDescent="0.25">
      <c r="A20" s="23">
        <v>8</v>
      </c>
      <c r="B20" s="16" t="s">
        <v>64</v>
      </c>
      <c r="C20" s="6" t="s">
        <v>79</v>
      </c>
      <c r="D20" s="3">
        <v>142968</v>
      </c>
      <c r="E20" s="3">
        <v>142968</v>
      </c>
      <c r="F20" s="3">
        <v>142968</v>
      </c>
    </row>
    <row r="21" spans="1:6" x14ac:dyDescent="0.25">
      <c r="A21" s="56" t="s">
        <v>21</v>
      </c>
      <c r="B21" s="57"/>
      <c r="C21" s="58"/>
      <c r="D21" s="33">
        <f>SUM(D22:D22)</f>
        <v>1800000</v>
      </c>
      <c r="E21" s="33">
        <f>SUM(E22:E22)</f>
        <v>1800000</v>
      </c>
      <c r="F21" s="33">
        <f>SUM(F22:F22)</f>
        <v>1800000</v>
      </c>
    </row>
    <row r="22" spans="1:6" ht="31.5" customHeight="1" x14ac:dyDescent="0.25">
      <c r="A22" s="23">
        <v>9</v>
      </c>
      <c r="B22" s="16" t="s">
        <v>48</v>
      </c>
      <c r="C22" s="52" t="s">
        <v>49</v>
      </c>
      <c r="D22" s="3">
        <v>1800000</v>
      </c>
      <c r="E22" s="3">
        <v>1800000</v>
      </c>
      <c r="F22" s="3">
        <v>1800000</v>
      </c>
    </row>
    <row r="23" spans="1:6" x14ac:dyDescent="0.25">
      <c r="A23" s="56" t="s">
        <v>12</v>
      </c>
      <c r="B23" s="57"/>
      <c r="C23" s="58"/>
      <c r="D23" s="33">
        <f>SUM(D24:D26)</f>
        <v>10190550</v>
      </c>
      <c r="E23" s="33">
        <f t="shared" ref="E23:F23" si="3">SUM(E24:E26)</f>
        <v>10172656</v>
      </c>
      <c r="F23" s="33">
        <f t="shared" si="3"/>
        <v>10172656</v>
      </c>
    </row>
    <row r="24" spans="1:6" x14ac:dyDescent="0.25">
      <c r="A24" s="23">
        <v>10</v>
      </c>
      <c r="C24" s="1" t="s">
        <v>6</v>
      </c>
      <c r="D24" s="3">
        <v>7000000</v>
      </c>
      <c r="E24" s="3">
        <v>7000000</v>
      </c>
      <c r="F24" s="3">
        <v>7000000</v>
      </c>
    </row>
    <row r="25" spans="1:6" x14ac:dyDescent="0.25">
      <c r="A25" s="23">
        <v>11</v>
      </c>
      <c r="B25" s="16" t="s">
        <v>54</v>
      </c>
      <c r="C25" s="1" t="s">
        <v>55</v>
      </c>
      <c r="D25" s="3">
        <v>3000000</v>
      </c>
      <c r="E25" s="3">
        <v>3000000</v>
      </c>
      <c r="F25" s="3">
        <v>3000000</v>
      </c>
    </row>
    <row r="26" spans="1:6" x14ac:dyDescent="0.25">
      <c r="A26" s="23">
        <v>12</v>
      </c>
      <c r="B26" s="16" t="s">
        <v>62</v>
      </c>
      <c r="C26" s="1" t="s">
        <v>61</v>
      </c>
      <c r="D26" s="3">
        <v>190550</v>
      </c>
      <c r="E26" s="3">
        <v>172656</v>
      </c>
      <c r="F26" s="3">
        <v>172656</v>
      </c>
    </row>
    <row r="27" spans="1:6" x14ac:dyDescent="0.25">
      <c r="A27" s="56" t="s">
        <v>17</v>
      </c>
      <c r="B27" s="57"/>
      <c r="C27" s="58"/>
      <c r="D27" s="32">
        <f>SUM(D28:D28)</f>
        <v>186183</v>
      </c>
      <c r="E27" s="32">
        <f>SUM(E28:E28)</f>
        <v>186183</v>
      </c>
      <c r="F27" s="32">
        <f>SUM(F28:F28)</f>
        <v>186183</v>
      </c>
    </row>
    <row r="28" spans="1:6" x14ac:dyDescent="0.25">
      <c r="A28" s="23">
        <v>13</v>
      </c>
      <c r="B28" s="16" t="s">
        <v>68</v>
      </c>
      <c r="C28" s="4" t="s">
        <v>10</v>
      </c>
      <c r="D28" s="3">
        <v>186183</v>
      </c>
      <c r="E28" s="3">
        <v>186183</v>
      </c>
      <c r="F28" s="3">
        <v>186183</v>
      </c>
    </row>
    <row r="29" spans="1:6" x14ac:dyDescent="0.25">
      <c r="A29" s="56" t="s">
        <v>19</v>
      </c>
      <c r="B29" s="57"/>
      <c r="C29" s="58"/>
      <c r="D29" s="32">
        <f>D30</f>
        <v>7000000</v>
      </c>
      <c r="E29" s="32">
        <f t="shared" ref="E29:F29" si="4">E30</f>
        <v>7000000</v>
      </c>
      <c r="F29" s="32">
        <f t="shared" si="4"/>
        <v>7000000</v>
      </c>
    </row>
    <row r="30" spans="1:6" x14ac:dyDescent="0.25">
      <c r="A30" s="23">
        <v>14</v>
      </c>
      <c r="B30" s="16"/>
      <c r="C30" s="4" t="s">
        <v>35</v>
      </c>
      <c r="D30" s="3">
        <v>7000000</v>
      </c>
      <c r="E30" s="3">
        <v>7000000</v>
      </c>
      <c r="F30" s="3">
        <v>7000000</v>
      </c>
    </row>
    <row r="31" spans="1:6" x14ac:dyDescent="0.25">
      <c r="A31" s="56" t="s">
        <v>18</v>
      </c>
      <c r="B31" s="57"/>
      <c r="C31" s="58"/>
      <c r="D31" s="32">
        <f>SUM(D32:D34)</f>
        <v>11700000</v>
      </c>
      <c r="E31" s="32">
        <f t="shared" ref="E31:F31" si="5">SUM(E32:E34)</f>
        <v>13400000</v>
      </c>
      <c r="F31" s="32">
        <f t="shared" si="5"/>
        <v>13400000</v>
      </c>
    </row>
    <row r="32" spans="1:6" x14ac:dyDescent="0.25">
      <c r="A32" s="23">
        <v>15</v>
      </c>
      <c r="B32" s="16" t="s">
        <v>44</v>
      </c>
      <c r="C32" s="4" t="s">
        <v>45</v>
      </c>
      <c r="D32" s="3">
        <v>9600000</v>
      </c>
      <c r="E32" s="3">
        <v>9600000</v>
      </c>
      <c r="F32" s="3">
        <v>9600000</v>
      </c>
    </row>
    <row r="33" spans="1:6" ht="31.5" x14ac:dyDescent="0.25">
      <c r="A33" s="23">
        <v>16</v>
      </c>
      <c r="B33" s="16"/>
      <c r="C33" s="4" t="s">
        <v>46</v>
      </c>
      <c r="D33" s="3">
        <v>400000</v>
      </c>
      <c r="E33" s="3">
        <v>400000</v>
      </c>
      <c r="F33" s="3">
        <v>400000</v>
      </c>
    </row>
    <row r="34" spans="1:6" ht="31.5" x14ac:dyDescent="0.25">
      <c r="A34" s="23">
        <v>17</v>
      </c>
      <c r="B34" s="17"/>
      <c r="C34" s="8" t="s">
        <v>30</v>
      </c>
      <c r="D34" s="3">
        <v>1700000</v>
      </c>
      <c r="E34" s="3">
        <v>3400000</v>
      </c>
      <c r="F34" s="3">
        <v>3400000</v>
      </c>
    </row>
    <row r="35" spans="1:6" x14ac:dyDescent="0.25">
      <c r="A35" s="56" t="s">
        <v>16</v>
      </c>
      <c r="B35" s="57"/>
      <c r="C35" s="58"/>
      <c r="D35" s="32">
        <f>SUM(D36:D40)</f>
        <v>13293878</v>
      </c>
      <c r="E35" s="32">
        <f>SUM(E36:E40)</f>
        <v>13293878</v>
      </c>
      <c r="F35" s="32">
        <f>SUM(F36:F40)</f>
        <v>13293878</v>
      </c>
    </row>
    <row r="36" spans="1:6" x14ac:dyDescent="0.25">
      <c r="A36" s="23">
        <v>18</v>
      </c>
      <c r="B36" s="16" t="s">
        <v>65</v>
      </c>
      <c r="C36" s="7" t="s">
        <v>7</v>
      </c>
      <c r="D36" s="3">
        <v>323989</v>
      </c>
      <c r="E36" s="3">
        <v>323989</v>
      </c>
      <c r="F36" s="3">
        <v>323989</v>
      </c>
    </row>
    <row r="37" spans="1:6" x14ac:dyDescent="0.25">
      <c r="A37" s="23">
        <v>19</v>
      </c>
      <c r="B37" s="16" t="s">
        <v>66</v>
      </c>
      <c r="C37" s="7" t="s">
        <v>8</v>
      </c>
      <c r="D37" s="3">
        <v>4869889</v>
      </c>
      <c r="E37" s="3">
        <v>4869889</v>
      </c>
      <c r="F37" s="3">
        <v>4869889</v>
      </c>
    </row>
    <row r="38" spans="1:6" ht="31.5" x14ac:dyDescent="0.25">
      <c r="A38" s="23">
        <v>20</v>
      </c>
      <c r="B38" s="17"/>
      <c r="C38" s="8" t="s">
        <v>28</v>
      </c>
      <c r="D38" s="3">
        <v>4000000</v>
      </c>
      <c r="E38" s="3">
        <v>4000000</v>
      </c>
      <c r="F38" s="3">
        <v>4000000</v>
      </c>
    </row>
    <row r="39" spans="1:6" ht="25.5" customHeight="1" x14ac:dyDescent="0.25">
      <c r="A39" s="23">
        <v>21</v>
      </c>
      <c r="B39" s="17"/>
      <c r="C39" s="8" t="s">
        <v>29</v>
      </c>
      <c r="D39" s="3">
        <v>3500000</v>
      </c>
      <c r="E39" s="3">
        <v>3500000</v>
      </c>
      <c r="F39" s="3">
        <v>3500000</v>
      </c>
    </row>
    <row r="40" spans="1:6" x14ac:dyDescent="0.25">
      <c r="A40" s="23">
        <v>22</v>
      </c>
      <c r="B40" s="17"/>
      <c r="C40" s="8" t="s">
        <v>31</v>
      </c>
      <c r="D40" s="3">
        <v>600000</v>
      </c>
      <c r="E40" s="3">
        <v>600000</v>
      </c>
      <c r="F40" s="3">
        <v>600000</v>
      </c>
    </row>
    <row r="41" spans="1:6" x14ac:dyDescent="0.25">
      <c r="A41" s="56" t="s">
        <v>27</v>
      </c>
      <c r="B41" s="57"/>
      <c r="C41" s="58"/>
      <c r="D41" s="32">
        <f>SUM(D42:D42)</f>
        <v>800000</v>
      </c>
      <c r="E41" s="32">
        <f>SUM(E42:E42)</f>
        <v>800000</v>
      </c>
      <c r="F41" s="32">
        <f>SUM(F42:F42)</f>
        <v>800000</v>
      </c>
    </row>
    <row r="42" spans="1:6" ht="47.25" x14ac:dyDescent="0.25">
      <c r="A42" s="23">
        <v>23</v>
      </c>
      <c r="B42" s="16" t="s">
        <v>71</v>
      </c>
      <c r="C42" s="7" t="s">
        <v>77</v>
      </c>
      <c r="D42" s="3">
        <v>800000</v>
      </c>
      <c r="E42" s="3">
        <v>800000</v>
      </c>
      <c r="F42" s="3">
        <v>800000</v>
      </c>
    </row>
    <row r="43" spans="1:6" x14ac:dyDescent="0.25">
      <c r="A43" s="56" t="s">
        <v>24</v>
      </c>
      <c r="B43" s="57"/>
      <c r="C43" s="58"/>
      <c r="D43" s="32">
        <f>SUM(D44:D44)</f>
        <v>150000</v>
      </c>
      <c r="E43" s="32">
        <f>SUM(E44:E44)</f>
        <v>0</v>
      </c>
      <c r="F43" s="32">
        <f>SUM(F44:F44)</f>
        <v>0</v>
      </c>
    </row>
    <row r="44" spans="1:6" ht="31.5" x14ac:dyDescent="0.25">
      <c r="A44" s="23">
        <v>24</v>
      </c>
      <c r="B44" s="16"/>
      <c r="C44" s="7" t="s">
        <v>34</v>
      </c>
      <c r="D44" s="3">
        <v>150000</v>
      </c>
      <c r="E44" s="3">
        <v>0</v>
      </c>
      <c r="F44" s="3">
        <v>0</v>
      </c>
    </row>
    <row r="45" spans="1:6" x14ac:dyDescent="0.25">
      <c r="A45" s="56" t="s">
        <v>25</v>
      </c>
      <c r="B45" s="57"/>
      <c r="C45" s="58"/>
      <c r="D45" s="32">
        <f>SUM(D46:D49)</f>
        <v>1733468</v>
      </c>
      <c r="E45" s="32">
        <f t="shared" ref="E45:F45" si="6">SUM(E46:E49)</f>
        <v>1699737</v>
      </c>
      <c r="F45" s="32">
        <f t="shared" si="6"/>
        <v>1692979</v>
      </c>
    </row>
    <row r="46" spans="1:6" x14ac:dyDescent="0.25">
      <c r="A46" s="23">
        <v>25</v>
      </c>
      <c r="B46" s="16" t="s">
        <v>70</v>
      </c>
      <c r="C46" s="7" t="s">
        <v>76</v>
      </c>
      <c r="D46" s="3">
        <v>1065248</v>
      </c>
      <c r="E46" s="3">
        <v>1025218</v>
      </c>
      <c r="F46" s="3">
        <v>1014718</v>
      </c>
    </row>
    <row r="47" spans="1:6" x14ac:dyDescent="0.25">
      <c r="A47" s="23">
        <v>26</v>
      </c>
      <c r="B47" s="16"/>
      <c r="C47" s="7" t="s">
        <v>89</v>
      </c>
      <c r="D47" s="3">
        <v>173478</v>
      </c>
      <c r="E47" s="3">
        <v>179777</v>
      </c>
      <c r="F47" s="3">
        <v>183519</v>
      </c>
    </row>
    <row r="48" spans="1:6" x14ac:dyDescent="0.25">
      <c r="A48" s="23">
        <v>27</v>
      </c>
      <c r="B48" s="16" t="s">
        <v>74</v>
      </c>
      <c r="C48" s="7" t="s">
        <v>73</v>
      </c>
      <c r="D48" s="3">
        <v>400000</v>
      </c>
      <c r="E48" s="3">
        <v>400000</v>
      </c>
      <c r="F48" s="3">
        <v>400000</v>
      </c>
    </row>
    <row r="49" spans="1:6" x14ac:dyDescent="0.25">
      <c r="A49" s="23">
        <v>28</v>
      </c>
      <c r="B49" s="16"/>
      <c r="C49" s="1" t="s">
        <v>90</v>
      </c>
      <c r="D49" s="9">
        <v>94742</v>
      </c>
      <c r="E49" s="9">
        <v>94742</v>
      </c>
      <c r="F49" s="9">
        <v>94742</v>
      </c>
    </row>
    <row r="50" spans="1:6" x14ac:dyDescent="0.25">
      <c r="A50" s="56" t="s">
        <v>20</v>
      </c>
      <c r="B50" s="57"/>
      <c r="C50" s="58"/>
      <c r="D50" s="32">
        <f>D51</f>
        <v>3000000</v>
      </c>
      <c r="E50" s="32">
        <f t="shared" ref="E50:F50" si="7">E51</f>
        <v>3000000</v>
      </c>
      <c r="F50" s="32">
        <f t="shared" si="7"/>
        <v>3000000</v>
      </c>
    </row>
    <row r="51" spans="1:6" ht="31.5" x14ac:dyDescent="0.25">
      <c r="A51" s="23">
        <v>29</v>
      </c>
      <c r="B51" s="18" t="s">
        <v>47</v>
      </c>
      <c r="C51" s="7" t="s">
        <v>75</v>
      </c>
      <c r="D51" s="3">
        <v>3000000</v>
      </c>
      <c r="E51" s="3">
        <v>3000000</v>
      </c>
      <c r="F51" s="3">
        <v>3000000</v>
      </c>
    </row>
    <row r="52" spans="1:6" x14ac:dyDescent="0.25">
      <c r="A52" s="34"/>
      <c r="B52" s="35"/>
      <c r="C52" s="36" t="s">
        <v>36</v>
      </c>
      <c r="D52" s="37">
        <f>D53+D54+D55+D62+D66+D67</f>
        <v>37224379.5</v>
      </c>
      <c r="E52" s="37">
        <f t="shared" ref="E52:F52" si="8">E53+E54+E55+E62+E66+E67</f>
        <v>43320834.5</v>
      </c>
      <c r="F52" s="37">
        <f t="shared" si="8"/>
        <v>39513183.5</v>
      </c>
    </row>
    <row r="53" spans="1:6" x14ac:dyDescent="0.25">
      <c r="A53" s="38">
        <v>30</v>
      </c>
      <c r="B53" s="39" t="s">
        <v>69</v>
      </c>
      <c r="C53" s="40" t="s">
        <v>26</v>
      </c>
      <c r="D53" s="41">
        <v>5000459</v>
      </c>
      <c r="E53" s="41">
        <v>11107624</v>
      </c>
      <c r="F53" s="41">
        <v>6699873</v>
      </c>
    </row>
    <row r="54" spans="1:6" ht="63" x14ac:dyDescent="0.25">
      <c r="A54" s="38">
        <v>31</v>
      </c>
      <c r="B54" s="39"/>
      <c r="C54" s="42" t="s">
        <v>33</v>
      </c>
      <c r="D54" s="43">
        <v>3300000</v>
      </c>
      <c r="E54" s="43">
        <v>3300000</v>
      </c>
      <c r="F54" s="43">
        <v>3900000</v>
      </c>
    </row>
    <row r="55" spans="1:6" x14ac:dyDescent="0.25">
      <c r="A55" s="38">
        <v>32</v>
      </c>
      <c r="B55" s="39"/>
      <c r="C55" s="42" t="s">
        <v>41</v>
      </c>
      <c r="D55" s="41">
        <f>SUM(D57:D61)</f>
        <v>3071808</v>
      </c>
      <c r="E55" s="41">
        <f t="shared" ref="E55:F55" si="9">SUM(E57:E61)</f>
        <v>3061098</v>
      </c>
      <c r="F55" s="41">
        <f t="shared" si="9"/>
        <v>3061198</v>
      </c>
    </row>
    <row r="56" spans="1:6" x14ac:dyDescent="0.25">
      <c r="A56" s="23"/>
      <c r="B56" s="16"/>
      <c r="C56" s="19" t="s">
        <v>58</v>
      </c>
      <c r="D56" s="9"/>
      <c r="E56" s="9"/>
      <c r="F56" s="9"/>
    </row>
    <row r="57" spans="1:6" x14ac:dyDescent="0.25">
      <c r="A57" s="23"/>
      <c r="B57" s="16"/>
      <c r="C57" s="11" t="s">
        <v>40</v>
      </c>
      <c r="D57" s="12">
        <v>2834200</v>
      </c>
      <c r="E57" s="12">
        <v>2862700</v>
      </c>
      <c r="F57" s="12">
        <v>2862800</v>
      </c>
    </row>
    <row r="58" spans="1:6" x14ac:dyDescent="0.25">
      <c r="A58" s="23"/>
      <c r="B58" s="16"/>
      <c r="C58" s="11" t="s">
        <v>87</v>
      </c>
      <c r="D58" s="12">
        <v>58856</v>
      </c>
      <c r="E58" s="12">
        <v>45970</v>
      </c>
      <c r="F58" s="12">
        <v>45970</v>
      </c>
    </row>
    <row r="59" spans="1:6" x14ac:dyDescent="0.25">
      <c r="A59" s="23"/>
      <c r="B59" s="16"/>
      <c r="C59" s="11" t="s">
        <v>39</v>
      </c>
      <c r="D59" s="12">
        <v>62139</v>
      </c>
      <c r="E59" s="12">
        <v>48701</v>
      </c>
      <c r="F59" s="12">
        <v>48701</v>
      </c>
    </row>
    <row r="60" spans="1:6" x14ac:dyDescent="0.25">
      <c r="A60" s="23"/>
      <c r="B60" s="16"/>
      <c r="C60" s="11" t="s">
        <v>38</v>
      </c>
      <c r="D60" s="12">
        <v>114787</v>
      </c>
      <c r="E60" s="12">
        <v>101901</v>
      </c>
      <c r="F60" s="12">
        <v>101901</v>
      </c>
    </row>
    <row r="61" spans="1:6" x14ac:dyDescent="0.25">
      <c r="A61" s="23"/>
      <c r="B61" s="16"/>
      <c r="C61" s="11" t="s">
        <v>37</v>
      </c>
      <c r="D61" s="12">
        <v>1826</v>
      </c>
      <c r="E61" s="12">
        <v>1826</v>
      </c>
      <c r="F61" s="12">
        <v>1826</v>
      </c>
    </row>
    <row r="62" spans="1:6" ht="31.5" x14ac:dyDescent="0.25">
      <c r="A62" s="38">
        <v>33</v>
      </c>
      <c r="B62" s="39" t="s">
        <v>56</v>
      </c>
      <c r="C62" s="44" t="s">
        <v>57</v>
      </c>
      <c r="D62" s="41">
        <f>D64+D65</f>
        <v>15130408.5</v>
      </c>
      <c r="E62" s="41">
        <f t="shared" ref="E62:F62" si="10">E64+E65</f>
        <v>15130408.5</v>
      </c>
      <c r="F62" s="41">
        <f t="shared" si="10"/>
        <v>15130408.5</v>
      </c>
    </row>
    <row r="63" spans="1:6" x14ac:dyDescent="0.25">
      <c r="A63" s="23"/>
      <c r="B63" s="16"/>
      <c r="C63" s="19" t="s">
        <v>58</v>
      </c>
      <c r="D63" s="9"/>
      <c r="E63" s="9"/>
      <c r="F63" s="9"/>
    </row>
    <row r="64" spans="1:6" x14ac:dyDescent="0.25">
      <c r="A64" s="23"/>
      <c r="B64" s="16"/>
      <c r="C64" s="11" t="s">
        <v>59</v>
      </c>
      <c r="D64" s="9">
        <v>13000000</v>
      </c>
      <c r="E64" s="9">
        <v>13000000</v>
      </c>
      <c r="F64" s="9">
        <v>13000000</v>
      </c>
    </row>
    <row r="65" spans="1:12" x14ac:dyDescent="0.25">
      <c r="A65" s="23"/>
      <c r="B65" s="16"/>
      <c r="C65" s="11" t="s">
        <v>60</v>
      </c>
      <c r="D65" s="9">
        <v>2130408.5</v>
      </c>
      <c r="E65" s="9">
        <v>2130408.5</v>
      </c>
      <c r="F65" s="9">
        <v>2130408.5</v>
      </c>
    </row>
    <row r="66" spans="1:12" x14ac:dyDescent="0.25">
      <c r="A66" s="38">
        <v>34</v>
      </c>
      <c r="B66" s="39" t="s">
        <v>67</v>
      </c>
      <c r="C66" s="40" t="s">
        <v>9</v>
      </c>
      <c r="D66" s="41">
        <v>4521704</v>
      </c>
      <c r="E66" s="41">
        <v>4521704</v>
      </c>
      <c r="F66" s="41">
        <v>4521704</v>
      </c>
    </row>
    <row r="67" spans="1:12" x14ac:dyDescent="0.25">
      <c r="A67" s="38">
        <v>35</v>
      </c>
      <c r="B67" s="45"/>
      <c r="C67" s="46" t="s">
        <v>23</v>
      </c>
      <c r="D67" s="43">
        <f>3100000*2</f>
        <v>6200000</v>
      </c>
      <c r="E67" s="43">
        <f t="shared" ref="E67:F67" si="11">3100000*2</f>
        <v>6200000</v>
      </c>
      <c r="F67" s="43">
        <f t="shared" si="11"/>
        <v>6200000</v>
      </c>
    </row>
    <row r="73" spans="1:12" s="48" customFormat="1" x14ac:dyDescent="0.2">
      <c r="A73" s="47"/>
      <c r="B73" s="54" t="s">
        <v>93</v>
      </c>
      <c r="C73" s="54"/>
      <c r="D73" s="55" t="s">
        <v>94</v>
      </c>
      <c r="E73" s="55"/>
      <c r="F73" s="55"/>
      <c r="L73" s="47"/>
    </row>
    <row r="74" spans="1:12" s="48" customFormat="1" x14ac:dyDescent="0.2">
      <c r="A74" s="47"/>
      <c r="B74" s="51"/>
      <c r="C74" s="51"/>
      <c r="D74" s="14"/>
      <c r="E74" s="14"/>
      <c r="F74" s="14"/>
      <c r="L74" s="47"/>
    </row>
    <row r="75" spans="1:12" s="48" customFormat="1" x14ac:dyDescent="0.2">
      <c r="A75" s="47"/>
      <c r="B75" s="51"/>
      <c r="C75" s="51"/>
      <c r="D75" s="14"/>
      <c r="E75" s="14"/>
      <c r="F75" s="14"/>
      <c r="L75" s="47"/>
    </row>
    <row r="76" spans="1:12" s="48" customFormat="1" x14ac:dyDescent="0.2">
      <c r="A76" s="47"/>
      <c r="B76" s="51"/>
      <c r="C76" s="51"/>
      <c r="D76" s="14"/>
      <c r="E76" s="14"/>
      <c r="F76" s="14"/>
      <c r="L76" s="47"/>
    </row>
    <row r="77" spans="1:12" s="48" customFormat="1" x14ac:dyDescent="0.2">
      <c r="A77" s="47"/>
      <c r="B77" s="51"/>
      <c r="C77" s="51"/>
      <c r="D77" s="14"/>
      <c r="E77" s="14"/>
      <c r="F77" s="14"/>
      <c r="L77" s="47"/>
    </row>
    <row r="78" spans="1:12" s="48" customFormat="1" x14ac:dyDescent="0.2">
      <c r="A78" s="47"/>
      <c r="B78" s="51"/>
      <c r="C78" s="51"/>
      <c r="D78" s="14"/>
      <c r="E78" s="14"/>
      <c r="F78" s="14"/>
      <c r="L78" s="47"/>
    </row>
    <row r="79" spans="1:12" s="48" customFormat="1" x14ac:dyDescent="0.2">
      <c r="A79" s="47"/>
      <c r="B79" s="51"/>
      <c r="C79" s="51"/>
      <c r="D79" s="14"/>
      <c r="E79" s="14"/>
      <c r="F79" s="14"/>
      <c r="L79" s="47"/>
    </row>
    <row r="80" spans="1:12" s="48" customFormat="1" x14ac:dyDescent="0.2">
      <c r="A80" s="47"/>
      <c r="B80" s="51"/>
      <c r="C80" s="51"/>
      <c r="D80" s="14"/>
      <c r="E80" s="14"/>
      <c r="F80" s="14"/>
      <c r="L80" s="47"/>
    </row>
    <row r="81" spans="1:12" s="48" customFormat="1" x14ac:dyDescent="0.2">
      <c r="A81" s="47"/>
      <c r="B81" s="51"/>
      <c r="C81" s="51"/>
      <c r="D81" s="14"/>
      <c r="E81" s="14"/>
      <c r="F81" s="14"/>
      <c r="L81" s="47"/>
    </row>
    <row r="82" spans="1:12" s="48" customFormat="1" x14ac:dyDescent="0.2">
      <c r="A82" s="47"/>
      <c r="B82" s="51"/>
      <c r="C82" s="51"/>
      <c r="D82" s="14"/>
      <c r="E82" s="14"/>
      <c r="F82" s="14"/>
      <c r="L82" s="47"/>
    </row>
    <row r="83" spans="1:12" s="48" customFormat="1" x14ac:dyDescent="0.2">
      <c r="A83" s="47"/>
      <c r="B83" s="51"/>
      <c r="C83" s="51"/>
      <c r="D83" s="14"/>
      <c r="E83" s="14"/>
      <c r="F83" s="14"/>
      <c r="L83" s="47"/>
    </row>
    <row r="85" spans="1:12" x14ac:dyDescent="0.25">
      <c r="A85" s="50" t="s">
        <v>92</v>
      </c>
      <c r="B85" s="50"/>
      <c r="C85" s="49"/>
    </row>
    <row r="86" spans="1:12" x14ac:dyDescent="0.25">
      <c r="A86" s="50" t="s">
        <v>91</v>
      </c>
      <c r="B86" s="50"/>
      <c r="C86" s="49"/>
    </row>
    <row r="87" spans="1:12" ht="27.75" customHeight="1" x14ac:dyDescent="0.25">
      <c r="A87" s="53" t="s">
        <v>95</v>
      </c>
      <c r="B87" s="53"/>
      <c r="C87" s="53"/>
    </row>
  </sheetData>
  <mergeCells count="20">
    <mergeCell ref="A41:C41"/>
    <mergeCell ref="A50:C50"/>
    <mergeCell ref="D2:F2"/>
    <mergeCell ref="A4:F4"/>
    <mergeCell ref="A35:C35"/>
    <mergeCell ref="A17:C17"/>
    <mergeCell ref="A31:C31"/>
    <mergeCell ref="A29:C29"/>
    <mergeCell ref="A21:C21"/>
    <mergeCell ref="A13:C13"/>
    <mergeCell ref="A23:C23"/>
    <mergeCell ref="A8:C8"/>
    <mergeCell ref="A27:C27"/>
    <mergeCell ref="A9:C9"/>
    <mergeCell ref="A11:C11"/>
    <mergeCell ref="A87:C87"/>
    <mergeCell ref="B73:C73"/>
    <mergeCell ref="D73:F73"/>
    <mergeCell ref="A43:C43"/>
    <mergeCell ref="A45:C45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&amp;L&amp;F&amp;R&amp;P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ministrijas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Godiņa</dc:creator>
  <cp:keywords>FMZinop01_150816_JPI</cp:keywords>
  <cp:lastModifiedBy>Zaiga Puškina</cp:lastModifiedBy>
  <cp:lastPrinted>2016-08-15T09:55:30Z</cp:lastPrinted>
  <dcterms:created xsi:type="dcterms:W3CDTF">2016-08-12T15:54:44Z</dcterms:created>
  <dcterms:modified xsi:type="dcterms:W3CDTF">2017-11-10T09:17:38Z</dcterms:modified>
</cp:coreProperties>
</file>