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655"/>
  </bookViews>
  <sheets>
    <sheet name="Neatkarīg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D38" i="1"/>
  <c r="D31" i="1" s="1"/>
  <c r="F32" i="1"/>
  <c r="E32" i="1"/>
  <c r="E31" i="1" s="1"/>
  <c r="D32" i="1"/>
  <c r="F31" i="1"/>
  <c r="F23" i="1"/>
  <c r="E23" i="1"/>
  <c r="D23" i="1"/>
  <c r="F19" i="1"/>
  <c r="E19" i="1"/>
  <c r="D19" i="1"/>
  <c r="F16" i="1"/>
  <c r="E16" i="1"/>
  <c r="D16" i="1"/>
  <c r="F12" i="1"/>
  <c r="F9" i="1" s="1"/>
  <c r="F8" i="1" s="1"/>
  <c r="E12" i="1"/>
  <c r="D12" i="1"/>
  <c r="F10" i="1"/>
  <c r="E10" i="1"/>
  <c r="E9" i="1" s="1"/>
  <c r="E8" i="1" s="1"/>
  <c r="D10" i="1"/>
  <c r="D9" i="1"/>
  <c r="D8" i="1" l="1"/>
</calcChain>
</file>

<file path=xl/sharedStrings.xml><?xml version="1.0" encoding="utf-8"?>
<sst xmlns="http://schemas.openxmlformats.org/spreadsheetml/2006/main" count="67" uniqueCount="62">
  <si>
    <t>19.Tieslietu ministrija (Zemesgrāmatu nodaļu, rajonu (pilsētu) tiesu, apgabaltiesas)</t>
  </si>
  <si>
    <t>28.Augstākā tiesa</t>
  </si>
  <si>
    <t>30.Satversmes tiesa</t>
  </si>
  <si>
    <t>32.Prokuratūra</t>
  </si>
  <si>
    <t>Tiesnešu un prokuroru atalgojuma palielināšanai kopā:</t>
  </si>
  <si>
    <t>28. Augstākā tiesa kopā:</t>
  </si>
  <si>
    <t>Latvijas Republikas Augstākās tiesas Slepenības režīma nodrošināšanas nodaļas darba finansēšana</t>
  </si>
  <si>
    <t>Tieslietu padomes kapacitātes stiprināšana</t>
  </si>
  <si>
    <t>Judikatūras un zinātniski analītiskās nodaļas kapacitātes stiprināšana</t>
  </si>
  <si>
    <t>30. Satversmes tiesa kopā:</t>
  </si>
  <si>
    <t xml:space="preserve">32. Prokuratūra kopā: </t>
  </si>
  <si>
    <t>Prokuratūras informācijas tehnoloģiju infrastruktūras drošības pilnveidošana un nepieciešamā drošības līmeņa nodrošināšana  Nacionālās drošības koncepcijā izvirzīto Latvijas prioritāšu īstenošanas veicināšanai</t>
  </si>
  <si>
    <t>Prokuratūras drošības sistēmu un to tehnisko risinājumu atjaunošana Nacionālās drošības koncepcijā izvirzīto Latvijas prioritāšu īstenošanas veicināšanai un normatīvo aktu prasību drošības jautājumos ievērošanai</t>
  </si>
  <si>
    <t xml:space="preserve">47. Radio un televīzija kopā: </t>
  </si>
  <si>
    <t>Latgales multimediju studijas darbības nodrošināšana atbilstoši mērķiem, kas definēti Nacionālās identitātes, pilsoniskās sabiedrības un integrācijas politikas pamatnostādņu 2012.-2018.gadam īstenošanas plānā periodam līdz 2018.gadam</t>
  </si>
  <si>
    <t>Olimpisko spēļu raidtiesību iegādei nepieciešamais papildu finansējums</t>
  </si>
  <si>
    <t>Autortiesību maksājumi kolektīvā pārvaldījuma aģentūrām</t>
  </si>
  <si>
    <t>Vēlēšanu tematikas un to norises atspoguļošana Latvijas radio programmās 2017. - 2019.gados</t>
  </si>
  <si>
    <t>24. Valsts kontrole kopā:</t>
  </si>
  <si>
    <t>Valsts kontroles un publiskā sektora revīziju kopumā efektivitātes paaugstināšana, nodrošinot starptautisko publiskā sektora revīziju standartu (ISSAI) vienotu piemērošanu publiskā sektora revīzijās un Valsts kontroles informācijas tehnoloģiju darbības stabilitāti un drošību</t>
  </si>
  <si>
    <t>Finanšu ministres vadītās koalīcijas partiju pārstāvju darba grupas budžeta sagatavošanai atbalstītie neatkarīgo institūciju iesniegtie finansējuma pieprasījumi</t>
  </si>
  <si>
    <t>Portāla LSM.LV darbības nodrošināšana</t>
  </si>
  <si>
    <t>Pārklājuma palielināšana LR1, LR3 un LR4</t>
  </si>
  <si>
    <t>Pasākums</t>
  </si>
  <si>
    <t xml:space="preserve">2.pielikums informatīvajam ziņojumam “Par priekšlikumiem valsts budžeta ieņēmumiem un izdevumiem 2017.gadam un ietvaram 2017.–2019.gadam” </t>
  </si>
  <si>
    <t>Nr.p.k.</t>
  </si>
  <si>
    <t>Horizontālie pasākumi kopā:</t>
  </si>
  <si>
    <t>Tiesu sistēmas darbinieku mēnešalgu paaugstināšana</t>
  </si>
  <si>
    <t>t.sk. sadalījumā pa ministrijām:</t>
  </si>
  <si>
    <t>2017.gads</t>
  </si>
  <si>
    <t>2018.gads</t>
  </si>
  <si>
    <t>2019.gads</t>
  </si>
  <si>
    <t>19_01_H_N</t>
  </si>
  <si>
    <t>19_02_H_N</t>
  </si>
  <si>
    <t xml:space="preserve">Neatkarīgo institūciju pasākumi kopā: </t>
  </si>
  <si>
    <t>euro</t>
  </si>
  <si>
    <t>47_02_P_N</t>
  </si>
  <si>
    <t>24_01_A_N</t>
  </si>
  <si>
    <t>28_04_A_N</t>
  </si>
  <si>
    <t>28_03_A_N</t>
  </si>
  <si>
    <t>28_05_A_N</t>
  </si>
  <si>
    <t>30_01_A_N</t>
  </si>
  <si>
    <t>30_02_A_N</t>
  </si>
  <si>
    <t>32_01_P_N</t>
  </si>
  <si>
    <t>32_02_P_N</t>
  </si>
  <si>
    <t>32_03_A_N</t>
  </si>
  <si>
    <t>47_01_A_N</t>
  </si>
  <si>
    <t>47_02_A_N</t>
  </si>
  <si>
    <t>47_07_A_N</t>
  </si>
  <si>
    <t>47_18_A_N</t>
  </si>
  <si>
    <t>47_11_A_N</t>
  </si>
  <si>
    <t>Neatkarīgo institūciju ujn horizontālie pasākumi kopā:</t>
  </si>
  <si>
    <t>Strukturālā reforma: preses un sabiedrisko attiecību nodrošināšanai</t>
  </si>
  <si>
    <t>Prokuratūras apsaimniekošanā un lietošanā nodotā nekustamā īpašuma Kalpaka bulvārī 6, Rīgā darbības nodrošināšanai</t>
  </si>
  <si>
    <t>Studiju režijas atjaunošana, vienota aparatūras kompleksa, kas apkalpos vairākus studiju paviljonus, izveide</t>
  </si>
  <si>
    <t>Finanšu ministre</t>
  </si>
  <si>
    <t>D.Reizniece-Ozola</t>
  </si>
  <si>
    <t>15.08.2016.</t>
  </si>
  <si>
    <t>D.Godiņa</t>
  </si>
  <si>
    <t xml:space="preserve">T. 67083912
dace.godina@fm.gov.lv </t>
  </si>
  <si>
    <t>47_05_A_N</t>
  </si>
  <si>
    <t>Satversmes tiesas tiesnešu atlaišanas pabalsti un atlīdzība par neizmantotiem atvaļinājumiem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</si>
</sst>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1"/>
      <name val="Times New Roman"/>
      <family val="2"/>
      <charset val="186"/>
    </font>
    <font>
      <sz val="10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sz val="12"/>
      <name val="Times New Roman"/>
      <family val="2"/>
      <charset val="186"/>
    </font>
    <font>
      <sz val="12"/>
      <name val="Times New Roman"/>
      <family val="2"/>
      <charset val="186"/>
    </font>
    <font>
      <i/>
      <sz val="12"/>
      <color theme="1"/>
      <name val="Times New Roman"/>
      <family val="2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justify"/>
    </xf>
    <xf numFmtId="3" fontId="6" fillId="0" borderId="1" xfId="0" applyNumberFormat="1" applyFont="1" applyBorder="1"/>
    <xf numFmtId="3" fontId="4" fillId="2" borderId="1" xfId="0" applyNumberFormat="1" applyFont="1" applyFill="1" applyBorder="1" applyAlignment="1">
      <alignment vertical="center"/>
    </xf>
    <xf numFmtId="3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wrapText="1"/>
    </xf>
    <xf numFmtId="3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3" fontId="5" fillId="5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0" xfId="0" applyFont="1" applyFill="1"/>
    <xf numFmtId="3" fontId="0" fillId="0" borderId="0" xfId="0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/>
    <xf numFmtId="0" fontId="7" fillId="0" borderId="1" xfId="0" applyFont="1" applyBorder="1" applyAlignment="1">
      <alignment horizontal="right" wrapText="1"/>
    </xf>
    <xf numFmtId="3" fontId="7" fillId="0" borderId="1" xfId="0" applyNumberFormat="1" applyFont="1" applyBorder="1"/>
    <xf numFmtId="0" fontId="8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11" fillId="0" borderId="0" xfId="0" applyNumberFormat="1" applyFont="1"/>
    <xf numFmtId="0" fontId="11" fillId="0" borderId="0" xfId="0" applyFont="1"/>
    <xf numFmtId="0" fontId="0" fillId="0" borderId="1" xfId="0" applyFont="1" applyFill="1" applyBorder="1" applyAlignment="1">
      <alignment horizontal="justify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5" borderId="3" xfId="0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53"/>
  <sheetViews>
    <sheetView tabSelected="1" view="pageLayout" topLeftCell="A10" zoomScale="90" zoomScaleNormal="100" zoomScalePageLayoutView="90" workbookViewId="0">
      <selection activeCell="C20" sqref="C20"/>
    </sheetView>
  </sheetViews>
  <sheetFormatPr defaultRowHeight="15.75" x14ac:dyDescent="0.25"/>
  <cols>
    <col min="1" max="1" width="6.25" style="1" customWidth="1"/>
    <col min="2" max="2" width="12.25" style="5" customWidth="1"/>
    <col min="3" max="3" width="62.25" style="7" customWidth="1"/>
    <col min="4" max="4" width="13.625" style="7" customWidth="1"/>
    <col min="5" max="5" width="15.125" style="7" customWidth="1"/>
    <col min="6" max="6" width="15" style="7" customWidth="1"/>
    <col min="7" max="8" width="9" style="7"/>
    <col min="9" max="9" width="11.625" style="7" customWidth="1"/>
    <col min="10" max="10" width="9.75" style="7" customWidth="1"/>
    <col min="11" max="11" width="12.125" style="7" customWidth="1"/>
    <col min="12" max="16384" width="9" style="7"/>
  </cols>
  <sheetData>
    <row r="1" spans="1:10" x14ac:dyDescent="0.25">
      <c r="C1" s="6"/>
    </row>
    <row r="2" spans="1:10" ht="42" customHeight="1" x14ac:dyDescent="0.25">
      <c r="C2" s="6"/>
      <c r="D2" s="68" t="s">
        <v>24</v>
      </c>
      <c r="E2" s="68"/>
      <c r="F2" s="68"/>
    </row>
    <row r="3" spans="1:10" ht="10.5" customHeight="1" x14ac:dyDescent="0.25">
      <c r="C3" s="6"/>
    </row>
    <row r="4" spans="1:10" ht="34.5" customHeight="1" x14ac:dyDescent="0.25">
      <c r="A4" s="69" t="s">
        <v>20</v>
      </c>
      <c r="B4" s="69"/>
      <c r="C4" s="69"/>
      <c r="D4" s="69"/>
      <c r="E4" s="69"/>
      <c r="F4" s="69"/>
    </row>
    <row r="5" spans="1:10" ht="8.25" customHeight="1" x14ac:dyDescent="0.25">
      <c r="C5" s="6"/>
    </row>
    <row r="6" spans="1:10" x14ac:dyDescent="0.25">
      <c r="C6" s="6"/>
      <c r="F6" s="47" t="s">
        <v>35</v>
      </c>
    </row>
    <row r="7" spans="1:10" ht="24" customHeight="1" x14ac:dyDescent="0.25">
      <c r="A7" s="48" t="s">
        <v>25</v>
      </c>
      <c r="B7" s="9"/>
      <c r="C7" s="8" t="s">
        <v>23</v>
      </c>
      <c r="D7" s="8" t="s">
        <v>29</v>
      </c>
      <c r="E7" s="8" t="s">
        <v>30</v>
      </c>
      <c r="F7" s="8" t="s">
        <v>31</v>
      </c>
    </row>
    <row r="8" spans="1:10" ht="17.25" customHeight="1" x14ac:dyDescent="0.25">
      <c r="A8" s="49"/>
      <c r="B8" s="10"/>
      <c r="C8" s="54" t="s">
        <v>51</v>
      </c>
      <c r="D8" s="11">
        <f>D9+D31</f>
        <v>8152488</v>
      </c>
      <c r="E8" s="11">
        <f t="shared" ref="E8:F8" si="0">E9+E31</f>
        <v>13493600</v>
      </c>
      <c r="F8" s="11">
        <f t="shared" si="0"/>
        <v>13676713</v>
      </c>
    </row>
    <row r="9" spans="1:10" x14ac:dyDescent="0.25">
      <c r="A9" s="76" t="s">
        <v>34</v>
      </c>
      <c r="B9" s="77"/>
      <c r="C9" s="78"/>
      <c r="D9" s="12">
        <f>D10+D12+D16+D19+D23</f>
        <v>3651463</v>
      </c>
      <c r="E9" s="12">
        <f t="shared" ref="E9:F9" si="1">E10+E12+E16+E19+E23</f>
        <v>2084169</v>
      </c>
      <c r="F9" s="12">
        <f t="shared" si="1"/>
        <v>1724495</v>
      </c>
    </row>
    <row r="10" spans="1:10" x14ac:dyDescent="0.25">
      <c r="A10" s="73" t="s">
        <v>18</v>
      </c>
      <c r="B10" s="74"/>
      <c r="C10" s="75"/>
      <c r="D10" s="13">
        <f>D11</f>
        <v>215859</v>
      </c>
      <c r="E10" s="13">
        <f t="shared" ref="E10:F10" si="2">E11</f>
        <v>191888</v>
      </c>
      <c r="F10" s="13">
        <f t="shared" si="2"/>
        <v>163888</v>
      </c>
    </row>
    <row r="11" spans="1:10" ht="63" x14ac:dyDescent="0.25">
      <c r="A11" s="50">
        <v>1</v>
      </c>
      <c r="B11" s="14" t="s">
        <v>37</v>
      </c>
      <c r="C11" s="15" t="s">
        <v>19</v>
      </c>
      <c r="D11" s="16">
        <v>215859</v>
      </c>
      <c r="E11" s="16">
        <v>191888</v>
      </c>
      <c r="F11" s="16">
        <v>163888</v>
      </c>
    </row>
    <row r="12" spans="1:10" x14ac:dyDescent="0.25">
      <c r="A12" s="70" t="s">
        <v>5</v>
      </c>
      <c r="B12" s="71"/>
      <c r="C12" s="72"/>
      <c r="D12" s="17">
        <f>D13+D14+D15</f>
        <v>413824</v>
      </c>
      <c r="E12" s="17">
        <f t="shared" ref="E12:F12" si="3">E13+E14+E15</f>
        <v>286950</v>
      </c>
      <c r="F12" s="17">
        <f t="shared" si="3"/>
        <v>298487</v>
      </c>
      <c r="H12" s="18"/>
      <c r="I12" s="18"/>
      <c r="J12" s="18"/>
    </row>
    <row r="13" spans="1:10" ht="31.5" x14ac:dyDescent="0.25">
      <c r="A13" s="3">
        <v>2</v>
      </c>
      <c r="B13" s="19" t="s">
        <v>40</v>
      </c>
      <c r="C13" s="20" t="s">
        <v>6</v>
      </c>
      <c r="D13" s="21">
        <v>223101</v>
      </c>
      <c r="E13" s="21">
        <v>104177</v>
      </c>
      <c r="F13" s="21">
        <v>115714</v>
      </c>
    </row>
    <row r="14" spans="1:10" x14ac:dyDescent="0.25">
      <c r="A14" s="3">
        <v>3</v>
      </c>
      <c r="B14" s="19" t="s">
        <v>39</v>
      </c>
      <c r="C14" s="20" t="s">
        <v>7</v>
      </c>
      <c r="D14" s="21">
        <v>88308</v>
      </c>
      <c r="E14" s="21">
        <v>80358</v>
      </c>
      <c r="F14" s="21">
        <v>80358</v>
      </c>
    </row>
    <row r="15" spans="1:10" x14ac:dyDescent="0.25">
      <c r="A15" s="3">
        <v>4</v>
      </c>
      <c r="B15" s="19" t="s">
        <v>38</v>
      </c>
      <c r="C15" s="20" t="s">
        <v>8</v>
      </c>
      <c r="D15" s="21">
        <v>102415</v>
      </c>
      <c r="E15" s="21">
        <v>102415</v>
      </c>
      <c r="F15" s="21">
        <v>102415</v>
      </c>
    </row>
    <row r="16" spans="1:10" x14ac:dyDescent="0.25">
      <c r="A16" s="70" t="s">
        <v>9</v>
      </c>
      <c r="B16" s="71"/>
      <c r="C16" s="72"/>
      <c r="D16" s="17">
        <f>D17+D18</f>
        <v>50066</v>
      </c>
      <c r="E16" s="17">
        <f t="shared" ref="E16:F16" si="4">E17+E18</f>
        <v>35609</v>
      </c>
      <c r="F16" s="17">
        <f t="shared" si="4"/>
        <v>35609</v>
      </c>
    </row>
    <row r="17" spans="1:10" ht="31.5" x14ac:dyDescent="0.25">
      <c r="A17" s="3">
        <v>5</v>
      </c>
      <c r="B17" s="19" t="s">
        <v>41</v>
      </c>
      <c r="C17" s="61" t="s">
        <v>61</v>
      </c>
      <c r="D17" s="16">
        <v>12558</v>
      </c>
      <c r="E17" s="16">
        <v>0</v>
      </c>
      <c r="F17" s="16">
        <v>0</v>
      </c>
    </row>
    <row r="18" spans="1:10" x14ac:dyDescent="0.25">
      <c r="A18" s="3">
        <v>6</v>
      </c>
      <c r="B18" s="19" t="s">
        <v>42</v>
      </c>
      <c r="C18" s="20" t="s">
        <v>52</v>
      </c>
      <c r="D18" s="16">
        <v>37508</v>
      </c>
      <c r="E18" s="16">
        <v>35609</v>
      </c>
      <c r="F18" s="16">
        <v>35609</v>
      </c>
    </row>
    <row r="19" spans="1:10" x14ac:dyDescent="0.25">
      <c r="A19" s="70" t="s">
        <v>10</v>
      </c>
      <c r="B19" s="71"/>
      <c r="C19" s="72"/>
      <c r="D19" s="17">
        <f>D20+D21+D22</f>
        <v>1175031</v>
      </c>
      <c r="E19" s="17">
        <f t="shared" ref="E19:F19" si="5">E20+E21+E22</f>
        <v>321039</v>
      </c>
      <c r="F19" s="17">
        <f t="shared" si="5"/>
        <v>227828</v>
      </c>
    </row>
    <row r="20" spans="1:10" ht="47.25" x14ac:dyDescent="0.25">
      <c r="A20" s="3">
        <v>7</v>
      </c>
      <c r="B20" s="22" t="s">
        <v>43</v>
      </c>
      <c r="C20" s="20" t="s">
        <v>11</v>
      </c>
      <c r="D20" s="21">
        <v>834329</v>
      </c>
      <c r="E20" s="21">
        <v>168089</v>
      </c>
      <c r="F20" s="21">
        <v>104394</v>
      </c>
    </row>
    <row r="21" spans="1:10" ht="47.25" x14ac:dyDescent="0.25">
      <c r="A21" s="2">
        <v>8</v>
      </c>
      <c r="B21" s="22" t="s">
        <v>44</v>
      </c>
      <c r="C21" s="20" t="s">
        <v>12</v>
      </c>
      <c r="D21" s="21">
        <v>247632</v>
      </c>
      <c r="E21" s="21">
        <v>59880</v>
      </c>
      <c r="F21" s="21">
        <v>30364</v>
      </c>
    </row>
    <row r="22" spans="1:10" ht="31.5" x14ac:dyDescent="0.25">
      <c r="A22" s="2">
        <v>9</v>
      </c>
      <c r="B22" s="22" t="s">
        <v>45</v>
      </c>
      <c r="C22" s="23" t="s">
        <v>53</v>
      </c>
      <c r="D22" s="21">
        <v>93070</v>
      </c>
      <c r="E22" s="21">
        <v>93070</v>
      </c>
      <c r="F22" s="21">
        <v>93070</v>
      </c>
    </row>
    <row r="23" spans="1:10" x14ac:dyDescent="0.25">
      <c r="A23" s="73" t="s">
        <v>13</v>
      </c>
      <c r="B23" s="74"/>
      <c r="C23" s="75"/>
      <c r="D23" s="13">
        <f>D24+D25+D26+D27+D28+D29+D30</f>
        <v>1796683</v>
      </c>
      <c r="E23" s="13">
        <f t="shared" ref="E23:F23" si="6">E24+E25+E26+E27+E28+E29+E30</f>
        <v>1248683</v>
      </c>
      <c r="F23" s="13">
        <f t="shared" si="6"/>
        <v>998683</v>
      </c>
    </row>
    <row r="24" spans="1:10" ht="63" x14ac:dyDescent="0.25">
      <c r="A24" s="51">
        <v>10</v>
      </c>
      <c r="B24" s="24" t="s">
        <v>36</v>
      </c>
      <c r="C24" s="25" t="s">
        <v>14</v>
      </c>
      <c r="D24" s="16">
        <v>198003</v>
      </c>
      <c r="E24" s="16">
        <v>198003</v>
      </c>
      <c r="F24" s="16">
        <v>198003</v>
      </c>
    </row>
    <row r="25" spans="1:10" x14ac:dyDescent="0.25">
      <c r="A25" s="51">
        <v>11</v>
      </c>
      <c r="B25" s="24" t="s">
        <v>46</v>
      </c>
      <c r="C25" s="25" t="s">
        <v>15</v>
      </c>
      <c r="D25" s="16">
        <v>500000</v>
      </c>
      <c r="E25" s="16">
        <v>500000</v>
      </c>
      <c r="F25" s="16">
        <v>500000</v>
      </c>
    </row>
    <row r="26" spans="1:10" x14ac:dyDescent="0.25">
      <c r="A26" s="51">
        <v>12</v>
      </c>
      <c r="B26" s="24" t="s">
        <v>47</v>
      </c>
      <c r="C26" s="25" t="s">
        <v>16</v>
      </c>
      <c r="D26" s="16">
        <v>100000</v>
      </c>
      <c r="E26" s="16">
        <v>100000</v>
      </c>
      <c r="F26" s="16">
        <v>100000</v>
      </c>
    </row>
    <row r="27" spans="1:10" ht="31.5" x14ac:dyDescent="0.25">
      <c r="A27" s="51">
        <v>13</v>
      </c>
      <c r="B27" s="24" t="s">
        <v>48</v>
      </c>
      <c r="C27" s="25" t="s">
        <v>17</v>
      </c>
      <c r="D27" s="16">
        <v>48000</v>
      </c>
      <c r="E27" s="16">
        <v>50000</v>
      </c>
      <c r="F27" s="16">
        <v>50000</v>
      </c>
    </row>
    <row r="28" spans="1:10" ht="31.5" x14ac:dyDescent="0.25">
      <c r="A28" s="51">
        <v>14</v>
      </c>
      <c r="B28" s="24" t="s">
        <v>49</v>
      </c>
      <c r="C28" s="25" t="s">
        <v>54</v>
      </c>
      <c r="D28" s="16">
        <v>800000</v>
      </c>
      <c r="E28" s="16">
        <v>250000</v>
      </c>
      <c r="F28" s="16">
        <v>0</v>
      </c>
    </row>
    <row r="29" spans="1:10" x14ac:dyDescent="0.25">
      <c r="A29" s="51">
        <v>15</v>
      </c>
      <c r="B29" s="24" t="s">
        <v>60</v>
      </c>
      <c r="C29" s="26" t="s">
        <v>21</v>
      </c>
      <c r="D29" s="16">
        <v>60000</v>
      </c>
      <c r="E29" s="16">
        <v>60000</v>
      </c>
      <c r="F29" s="16">
        <v>60000</v>
      </c>
    </row>
    <row r="30" spans="1:10" x14ac:dyDescent="0.25">
      <c r="A30" s="51">
        <v>16</v>
      </c>
      <c r="B30" s="24" t="s">
        <v>50</v>
      </c>
      <c r="C30" s="26" t="s">
        <v>22</v>
      </c>
      <c r="D30" s="16">
        <v>90680</v>
      </c>
      <c r="E30" s="16">
        <v>90680</v>
      </c>
      <c r="F30" s="16">
        <v>90680</v>
      </c>
    </row>
    <row r="31" spans="1:10" x14ac:dyDescent="0.25">
      <c r="A31" s="65" t="s">
        <v>26</v>
      </c>
      <c r="B31" s="66"/>
      <c r="C31" s="67"/>
      <c r="D31" s="27">
        <f>D32+D38</f>
        <v>4501025</v>
      </c>
      <c r="E31" s="27">
        <f t="shared" ref="E31:F31" si="7">E32+E38</f>
        <v>11409431</v>
      </c>
      <c r="F31" s="27">
        <f t="shared" si="7"/>
        <v>11952218</v>
      </c>
    </row>
    <row r="32" spans="1:10" s="30" customFormat="1" ht="15.75" customHeight="1" x14ac:dyDescent="0.25">
      <c r="A32" s="52">
        <v>17</v>
      </c>
      <c r="B32" s="28" t="s">
        <v>32</v>
      </c>
      <c r="C32" s="29" t="s">
        <v>27</v>
      </c>
      <c r="D32" s="17">
        <f>SUM(D34:D37)</f>
        <v>4501025</v>
      </c>
      <c r="E32" s="17">
        <f t="shared" ref="E32:F32" si="8">SUM(E34:E37)</f>
        <v>4501025</v>
      </c>
      <c r="F32" s="17">
        <f t="shared" si="8"/>
        <v>4501025</v>
      </c>
      <c r="H32" s="31"/>
      <c r="I32" s="31"/>
      <c r="J32" s="31"/>
    </row>
    <row r="33" spans="1:12" s="35" customFormat="1" ht="15.75" customHeight="1" x14ac:dyDescent="0.25">
      <c r="A33" s="4"/>
      <c r="B33" s="32"/>
      <c r="C33" s="33" t="s">
        <v>28</v>
      </c>
      <c r="D33" s="34"/>
      <c r="E33" s="34"/>
      <c r="F33" s="34"/>
      <c r="H33" s="36"/>
      <c r="I33" s="36"/>
      <c r="J33" s="36"/>
    </row>
    <row r="34" spans="1:12" s="30" customFormat="1" ht="31.5" x14ac:dyDescent="0.25">
      <c r="A34" s="53"/>
      <c r="B34" s="37"/>
      <c r="C34" s="38" t="s">
        <v>0</v>
      </c>
      <c r="D34" s="39">
        <v>3760618</v>
      </c>
      <c r="E34" s="39">
        <v>3760618</v>
      </c>
      <c r="F34" s="39">
        <v>3760618</v>
      </c>
      <c r="H34" s="31"/>
      <c r="I34" s="31"/>
      <c r="J34" s="31"/>
      <c r="K34" s="31"/>
    </row>
    <row r="35" spans="1:12" s="30" customFormat="1" x14ac:dyDescent="0.25">
      <c r="A35" s="53"/>
      <c r="B35" s="37"/>
      <c r="C35" s="38" t="s">
        <v>1</v>
      </c>
      <c r="D35" s="39">
        <v>329598</v>
      </c>
      <c r="E35" s="39">
        <v>329598</v>
      </c>
      <c r="F35" s="39">
        <v>329598</v>
      </c>
      <c r="I35" s="31"/>
      <c r="J35" s="31"/>
      <c r="K35" s="31"/>
    </row>
    <row r="36" spans="1:12" s="30" customFormat="1" x14ac:dyDescent="0.25">
      <c r="A36" s="53"/>
      <c r="B36" s="37"/>
      <c r="C36" s="38" t="s">
        <v>2</v>
      </c>
      <c r="D36" s="39">
        <v>9358</v>
      </c>
      <c r="E36" s="39">
        <v>9358</v>
      </c>
      <c r="F36" s="39">
        <v>9358</v>
      </c>
      <c r="H36" s="31"/>
      <c r="I36" s="31"/>
      <c r="J36" s="31"/>
    </row>
    <row r="37" spans="1:12" s="30" customFormat="1" x14ac:dyDescent="0.25">
      <c r="A37" s="53"/>
      <c r="B37" s="37"/>
      <c r="C37" s="38" t="s">
        <v>3</v>
      </c>
      <c r="D37" s="39">
        <v>401451</v>
      </c>
      <c r="E37" s="39">
        <v>401451</v>
      </c>
      <c r="F37" s="39">
        <v>401451</v>
      </c>
    </row>
    <row r="38" spans="1:12" s="30" customFormat="1" ht="15.75" customHeight="1" x14ac:dyDescent="0.25">
      <c r="A38" s="52">
        <v>18</v>
      </c>
      <c r="B38" s="40" t="s">
        <v>33</v>
      </c>
      <c r="C38" s="41" t="s">
        <v>4</v>
      </c>
      <c r="D38" s="17">
        <f>SUM(D40:D43)</f>
        <v>0</v>
      </c>
      <c r="E38" s="17">
        <f t="shared" ref="E38:F38" si="9">SUM(E40:E43)</f>
        <v>6908406</v>
      </c>
      <c r="F38" s="17">
        <f t="shared" si="9"/>
        <v>7451193</v>
      </c>
    </row>
    <row r="39" spans="1:12" s="30" customFormat="1" ht="15.75" customHeight="1" x14ac:dyDescent="0.25">
      <c r="A39" s="4"/>
      <c r="B39" s="32"/>
      <c r="C39" s="42" t="s">
        <v>28</v>
      </c>
      <c r="D39" s="43"/>
      <c r="E39" s="43"/>
      <c r="F39" s="43"/>
    </row>
    <row r="40" spans="1:12" s="30" customFormat="1" ht="31.5" x14ac:dyDescent="0.25">
      <c r="A40" s="4"/>
      <c r="B40" s="32"/>
      <c r="C40" s="38" t="s">
        <v>0</v>
      </c>
      <c r="D40" s="44">
        <v>0</v>
      </c>
      <c r="E40" s="44">
        <v>3635545</v>
      </c>
      <c r="F40" s="44">
        <v>3635545</v>
      </c>
    </row>
    <row r="41" spans="1:12" x14ac:dyDescent="0.25">
      <c r="A41" s="2"/>
      <c r="B41" s="22"/>
      <c r="C41" s="45" t="s">
        <v>1</v>
      </c>
      <c r="D41" s="46">
        <v>0</v>
      </c>
      <c r="E41" s="46">
        <v>0</v>
      </c>
      <c r="F41" s="44">
        <v>542787</v>
      </c>
    </row>
    <row r="42" spans="1:12" x14ac:dyDescent="0.25">
      <c r="A42" s="2"/>
      <c r="B42" s="22"/>
      <c r="C42" s="45" t="s">
        <v>2</v>
      </c>
      <c r="D42" s="46">
        <v>0</v>
      </c>
      <c r="E42" s="46">
        <v>68429</v>
      </c>
      <c r="F42" s="46">
        <v>68429</v>
      </c>
    </row>
    <row r="43" spans="1:12" x14ac:dyDescent="0.25">
      <c r="A43" s="2"/>
      <c r="B43" s="22"/>
      <c r="C43" s="45" t="s">
        <v>3</v>
      </c>
      <c r="D43" s="46">
        <v>0</v>
      </c>
      <c r="E43" s="46">
        <v>3204432</v>
      </c>
      <c r="F43" s="46">
        <v>3204432</v>
      </c>
    </row>
    <row r="46" spans="1:12" s="56" customFormat="1" x14ac:dyDescent="0.2">
      <c r="A46" s="55"/>
      <c r="B46" s="62" t="s">
        <v>55</v>
      </c>
      <c r="C46" s="62"/>
      <c r="D46" s="63" t="s">
        <v>56</v>
      </c>
      <c r="E46" s="63"/>
      <c r="F46" s="63"/>
      <c r="L46" s="55"/>
    </row>
    <row r="51" spans="1:6" s="60" customFormat="1" x14ac:dyDescent="0.25">
      <c r="A51" s="57" t="s">
        <v>57</v>
      </c>
      <c r="B51" s="57"/>
      <c r="C51" s="58"/>
      <c r="D51" s="59"/>
      <c r="E51" s="59"/>
      <c r="F51" s="59"/>
    </row>
    <row r="52" spans="1:6" s="60" customFormat="1" x14ac:dyDescent="0.25">
      <c r="A52" s="57" t="s">
        <v>58</v>
      </c>
      <c r="B52" s="57"/>
      <c r="C52" s="58"/>
      <c r="D52" s="59"/>
      <c r="E52" s="59"/>
      <c r="F52" s="59"/>
    </row>
    <row r="53" spans="1:6" s="60" customFormat="1" ht="27.75" customHeight="1" x14ac:dyDescent="0.25">
      <c r="A53" s="64" t="s">
        <v>59</v>
      </c>
      <c r="B53" s="64"/>
      <c r="C53" s="64"/>
      <c r="D53" s="59"/>
      <c r="E53" s="59"/>
      <c r="F53" s="59"/>
    </row>
  </sheetData>
  <mergeCells count="12">
    <mergeCell ref="B46:C46"/>
    <mergeCell ref="D46:F46"/>
    <mergeCell ref="A53:C53"/>
    <mergeCell ref="A31:C31"/>
    <mergeCell ref="D2:F2"/>
    <mergeCell ref="A4:F4"/>
    <mergeCell ref="A12:C12"/>
    <mergeCell ref="A16:C16"/>
    <mergeCell ref="A19:C19"/>
    <mergeCell ref="A23:C23"/>
    <mergeCell ref="A10:C10"/>
    <mergeCell ref="A9:C9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Neatkarīgie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Klinta Stafecka</dc:creator>
  <cp:keywords>FMZinop02_150816_JPI</cp:keywords>
  <cp:lastModifiedBy>Zaiga Puškina</cp:lastModifiedBy>
  <cp:lastPrinted>2016-08-15T09:55:36Z</cp:lastPrinted>
  <dcterms:created xsi:type="dcterms:W3CDTF">2016-08-12T15:29:32Z</dcterms:created>
  <dcterms:modified xsi:type="dcterms:W3CDTF">2017-11-10T09:18:06Z</dcterms:modified>
</cp:coreProperties>
</file>