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45" documentId="8_{0B17497A-DD9F-4FB9-A6E5-54785C3D37C6}" xr6:coauthVersionLast="47" xr6:coauthVersionMax="47" xr10:uidLastSave="{7946EE7A-3975-4AA6-97A5-232115250DB6}"/>
  <bookViews>
    <workbookView xWindow="28680" yWindow="-120" windowWidth="25440" windowHeight="15390" xr2:uid="{7363070F-F71A-481C-A87D-4FF6740A3605}"/>
  </bookViews>
  <sheets>
    <sheet name="DK Nr.5" sheetId="1" r:id="rId1"/>
  </sheets>
  <definedNames>
    <definedName name="_xlnm._FilterDatabase" localSheetId="0" hidden="1">'DK Nr.5'!$J$1:$J$58</definedName>
    <definedName name="_xlnm.Print_Area" localSheetId="0">'DK Nr.5'!$B$1:$I$56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4" i="1" l="1"/>
  <c r="G54" i="1"/>
  <c r="H54" i="1"/>
  <c r="E53" i="1"/>
  <c r="E54" i="1" s="1"/>
  <c r="E38" i="1" l="1"/>
  <c r="F51" i="1"/>
  <c r="G51" i="1"/>
  <c r="H51" i="1"/>
  <c r="E48" i="1"/>
  <c r="E49" i="1"/>
  <c r="E50" i="1"/>
  <c r="E47" i="1"/>
  <c r="E44" i="1"/>
  <c r="F42" i="1"/>
  <c r="G42" i="1"/>
  <c r="H42" i="1"/>
  <c r="E41" i="1"/>
  <c r="E42" i="1" s="1"/>
  <c r="F39" i="1"/>
  <c r="G39" i="1"/>
  <c r="H39" i="1"/>
  <c r="E37" i="1"/>
  <c r="E39" i="1" s="1"/>
  <c r="F35" i="1"/>
  <c r="G35" i="1"/>
  <c r="H35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20" i="1"/>
  <c r="F18" i="1"/>
  <c r="G18" i="1"/>
  <c r="H18" i="1"/>
  <c r="E13" i="1"/>
  <c r="E12" i="1"/>
  <c r="E14" i="1"/>
  <c r="E15" i="1"/>
  <c r="E16" i="1"/>
  <c r="E17" i="1"/>
  <c r="E11" i="1"/>
  <c r="E6" i="1"/>
  <c r="E7" i="1"/>
  <c r="E8" i="1"/>
  <c r="E5" i="1"/>
  <c r="E51" i="1" l="1"/>
  <c r="E35" i="1"/>
  <c r="E18" i="1"/>
  <c r="H45" i="1" l="1"/>
  <c r="G45" i="1"/>
  <c r="F45" i="1"/>
  <c r="E45" i="1"/>
  <c r="E9" i="1"/>
  <c r="F9" i="1"/>
  <c r="G9" i="1"/>
  <c r="H9" i="1"/>
</calcChain>
</file>

<file path=xl/sharedStrings.xml><?xml version="1.0" encoding="utf-8"?>
<sst xmlns="http://schemas.openxmlformats.org/spreadsheetml/2006/main" count="132" uniqueCount="81">
  <si>
    <t>Nr.</t>
  </si>
  <si>
    <t>Pašvaldība</t>
  </si>
  <si>
    <t>Projekta nosaukums</t>
  </si>
  <si>
    <t>Piezīmes</t>
  </si>
  <si>
    <t>Kopā:</t>
  </si>
  <si>
    <t>2024</t>
  </si>
  <si>
    <t>2025</t>
  </si>
  <si>
    <t>2026</t>
  </si>
  <si>
    <t xml:space="preserve">limita atlikums </t>
  </si>
  <si>
    <t>Tukuma novada pašvaldība</t>
  </si>
  <si>
    <t>Tukuma E. Birznieka-Upīša 1. pamatskolas telpu vienkāršotā pārbūve un apkures un siltā ūdens tīklu vienkāršotā atjaunošana</t>
  </si>
  <si>
    <t>Ropažu novada pašvaldība</t>
  </si>
  <si>
    <t>Ziedu un Parka ielu asfaltbetona seguma izbūve Upesciemā</t>
  </si>
  <si>
    <t>Liepājas valstspilsētas pašvaldība</t>
  </si>
  <si>
    <t>Siguldas novada pašvaldība</t>
  </si>
  <si>
    <t>Jelgavas valstspilsētas pašvaldība</t>
  </si>
  <si>
    <t>Rīgas valstspilsētas pašvaldība</t>
  </si>
  <si>
    <t xml:space="preserve">Sadzīves kanalizācijas un ūdensapgādes tīklu pārbūve Spuņciemā, Salas pagastā, Mārupes novadā </t>
  </si>
  <si>
    <t>Mārupes novada pašvaldība</t>
  </si>
  <si>
    <t>Ventspils novada pašvaldība</t>
  </si>
  <si>
    <t>Līvānu novada pašvaldība</t>
  </si>
  <si>
    <t>Ludzas novada pašvaldība</t>
  </si>
  <si>
    <t>AF projekts "Ludzas novada Sociālā dienesta ēkas vides pieejamības nodrošināšana Raiņa ielā 16A, Ludzā"</t>
  </si>
  <si>
    <t>Preiļu novada pašvaldība</t>
  </si>
  <si>
    <t>Bauskas novada pašvaldība</t>
  </si>
  <si>
    <t>Zaķu ielas pārbūve Cēsīs, Cēsu novadā</t>
  </si>
  <si>
    <t>Cēsu novada pašvaldība</t>
  </si>
  <si>
    <t>Madonas novada pašvaldība</t>
  </si>
  <si>
    <t>Saulkrastu novada pašvaldība</t>
  </si>
  <si>
    <t>Melnsila ielas seguma atjaunošana un gājēju ietves izbūve</t>
  </si>
  <si>
    <t>Saldus novada pašvaldība</t>
  </si>
  <si>
    <t>Gulbenes novada pašvaldība</t>
  </si>
  <si>
    <t>Valkas novada pašvaldība</t>
  </si>
  <si>
    <t>Budžeta un finansu vadībai</t>
  </si>
  <si>
    <t>Pašvaldības autoceļa Bērzi-Zaube, Zaubes pagasts, Cēsu novads pārbūve</t>
  </si>
  <si>
    <t>Emīla Dārziņa ielas pārbūve posmā no Bērzaines ielas līdz Gaujas ielai, Cēsīs, Cēsu novadā</t>
  </si>
  <si>
    <t>Puķu ielas pārbūve Cēsīs, Cēsu novadā</t>
  </si>
  <si>
    <t>Pašvaldības autoceļa Nītaure-Pakauši, Nītaures pagasts, Cēsu novads pārbūve</t>
  </si>
  <si>
    <t>Ķekavas novada pašvaldība</t>
  </si>
  <si>
    <t>Krāslavas novada pašvaldība</t>
  </si>
  <si>
    <t>Smiltenes novada pašvaldība</t>
  </si>
  <si>
    <t>Limbažu novada pašvaldība</t>
  </si>
  <si>
    <t>AF projekts "Energoefektivitātes pasākumu īstenošana Raunas pamatskolā"</t>
  </si>
  <si>
    <t xml:space="preserve">Salaspils novada pašvaldības </t>
  </si>
  <si>
    <t>Iekštelpu atjaunošanas darbi Rīgas valstspilsētas pašvaldības četrās pirmsskolas izglītības iestādēs</t>
  </si>
  <si>
    <t>Nometņu iela (savienojums)</t>
  </si>
  <si>
    <t>Pasažieru mikroautobusu iegāde skolēnu pārvadājumiem Limbažu novadā</t>
  </si>
  <si>
    <t>Divu autobusu piegāde Gulbenes novada pašvaldības skolēnu pārvadājumu nodrošināšanai</t>
  </si>
  <si>
    <t>Atbalstīts</t>
  </si>
  <si>
    <t>Atbalstīts ar nosacījumu</t>
  </si>
  <si>
    <t>AF projekts "Brocēnu PII "Varavīksne" energoefektivitātes paaugstināšana"</t>
  </si>
  <si>
    <t xml:space="preserve">Prior.invest.proj.  "Liepājas latviešu biedrības nama jumta atjaunošana Rožu laukumā 5/6, Liepājā" </t>
  </si>
  <si>
    <t>Prior.invest.proj.  "Ielu apgaismes tīklu izbūve Smiltenes novada Brutuļos"</t>
  </si>
  <si>
    <t>Atbalstīts ar piebildi</t>
  </si>
  <si>
    <t>Prior.invest.proj.  "Lēdurgas bibliotēkas pārcelšana un VPVKAC izveide"</t>
  </si>
  <si>
    <t>Prior.invest.proj. "Preiļu pils pārbūves 3.kārtas 2.posma darbi"</t>
  </si>
  <si>
    <t>Prior.invest.proj. "Pils ielas posma pārbūve Krāslavā"</t>
  </si>
  <si>
    <t>Pašvaldības ceļa C2, C4, C26 pārbūve (Migļu ceļš) 2.kārta</t>
  </si>
  <si>
    <t>Lielupes tilta balstu zemūdens remontdarbu veikšana</t>
  </si>
  <si>
    <t>Kalna un Zaļās ielas seguma atjaunošanas un rotācijas apļa izbūves projektēšana, autoruzraudzība un būvuzraudzība</t>
  </si>
  <si>
    <t>Pašvaldības autoceļa J.Ramaņa ielā līdz pieslēgumam valsts autoceļam P 37 pārbūve Biksērē, Sarkaņu pagastā, Madonas novadā</t>
  </si>
  <si>
    <t>Ķeguma prospekta pārbūve no Parka ielas līdz Tilta ielai, Baldone, Ķekavas novads</t>
  </si>
  <si>
    <t>Gatartas tilta pārbūve</t>
  </si>
  <si>
    <t>Rauzas tilta pārbūve</t>
  </si>
  <si>
    <t>Transporta iegāde Līvānu novada pašvaldības skolēnu pārvadājumu nodrošināšanai</t>
  </si>
  <si>
    <t>Atlikt</t>
  </si>
  <si>
    <t>Ttransporta iegāde skolēnu pārvadāšanai</t>
  </si>
  <si>
    <t>"Vecumnieku vidusskolas ēkas pārbūve" pabeigšanai</t>
  </si>
  <si>
    <t>Prior.invest.proj. "Pašvaldības autoceļa Va-5 "Buku ceļš" posma pārbūve Vārves pagastā, Ventspils novadā"</t>
  </si>
  <si>
    <t>Prior.invest.proj. "Ropažu ambulances ēkas rekonstrukcijas, projektēšana, būvniecība un autoruzraudzība"</t>
  </si>
  <si>
    <t xml:space="preserve">AF projekts "Saldus PII "Sienāzītis" energoefektivitātes paaugstināšana" </t>
  </si>
  <si>
    <t xml:space="preserve">Aizņēmumi ES līdzfinansētajiem projektiem atbilstoši valsts budžeta likumam </t>
  </si>
  <si>
    <t xml:space="preserve">Aizņēmumi prioritārajiem investīciju projektiem atbilstoši valsts budžeta likumam </t>
  </si>
  <si>
    <t>Aizņēmumi ceļu būvniecības projektiem atbilstoši valsts budžeta likumam (ir SM atzinums)</t>
  </si>
  <si>
    <t>Aizņēmumi vispārējās izglītības iestāžu investīciju projektiem atbilstoši valsts budžeta likumam (ir IZM atzinums)</t>
  </si>
  <si>
    <t>Aizņēmumi pirmsskolas izglītības iestāžu investīciju projektiem atbilstoši valsts budžeta likumam (ir VARAM atzinums)</t>
  </si>
  <si>
    <t xml:space="preserve"> Aizņēmumi budžeta un finanšu vadībai</t>
  </si>
  <si>
    <t>Aizņēmumi transporta iegādei skolēnu pārvadāšanai</t>
  </si>
  <si>
    <t>Galvojumi</t>
  </si>
  <si>
    <t>Atbalstītā aizņēmuma/galvojuma apmērs (euro)</t>
  </si>
  <si>
    <t>2024.gada 24.maija Pašvaldību aizņēmumu un galvojumu kontroles un pārraudzības padomes sēdes Nr.5  aizņēmuma, galvojuma jautājumi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</si>
</sst>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sz val="10"/>
      <color theme="0"/>
      <name val="Tahoma"/>
      <family val="2"/>
      <charset val="186"/>
    </font>
    <font>
      <b/>
      <sz val="11"/>
      <name val="Tahoma"/>
      <family val="2"/>
      <charset val="186"/>
    </font>
    <font>
      <b/>
      <sz val="10"/>
      <color theme="1"/>
      <name val="Tahoma"/>
      <family val="2"/>
      <charset val="186"/>
    </font>
    <font>
      <b/>
      <sz val="10"/>
      <color rgb="FFFF0000"/>
      <name val="Tahoma"/>
      <family val="2"/>
      <charset val="186"/>
    </font>
    <font>
      <sz val="14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3" fontId="3" fillId="0" borderId="0" xfId="0" applyNumberFormat="1" applyFont="1"/>
    <xf numFmtId="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0" xfId="0" applyFont="1"/>
    <xf numFmtId="3" fontId="2" fillId="0" borderId="6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9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6" fillId="4" borderId="0" xfId="0" applyFont="1" applyFill="1"/>
    <xf numFmtId="3" fontId="1" fillId="4" borderId="5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0" xfId="0" applyNumberFormat="1" applyFont="1"/>
    <xf numFmtId="0" fontId="2" fillId="0" borderId="16" xfId="0" applyFont="1" applyBorder="1" applyAlignment="1">
      <alignment horizontal="left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49" fontId="1" fillId="2" borderId="21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4" borderId="18" xfId="0" applyFont="1" applyFill="1" applyBorder="1" applyAlignment="1">
      <alignment horizontal="right" vertical="center" wrapText="1"/>
    </xf>
    <xf numFmtId="0" fontId="1" fillId="4" borderId="17" xfId="0" applyFont="1" applyFill="1" applyBorder="1" applyAlignment="1">
      <alignment horizontal="right" vertical="center" wrapText="1"/>
    </xf>
    <xf numFmtId="0" fontId="1" fillId="4" borderId="19" xfId="0" applyFont="1" applyFill="1" applyBorder="1" applyAlignment="1">
      <alignment horizontal="right" vertical="center" wrapText="1"/>
    </xf>
    <xf numFmtId="0" fontId="8" fillId="0" borderId="2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Z58"/>
  <sheetViews>
    <sheetView tabSelected="1" zoomScale="85" zoomScaleNormal="85" workbookViewId="0">
      <pane ySplit="3" topLeftCell="A4" activePane="bottomLeft" state="frozen"/>
      <selection pane="bottomLeft" activeCell="K8" sqref="K8"/>
    </sheetView>
  </sheetViews>
  <sheetFormatPr defaultColWidth="9" defaultRowHeight="12.5" x14ac:dyDescent="0.25"/>
  <cols>
    <col min="1" max="1" width="5.5" style="27" customWidth="1"/>
    <col min="2" max="2" width="5.08203125" style="8" customWidth="1"/>
    <col min="3" max="3" width="21" style="8" customWidth="1"/>
    <col min="4" max="4" width="34.08203125" style="8" customWidth="1"/>
    <col min="5" max="8" width="12.83203125" style="7" customWidth="1"/>
    <col min="9" max="9" width="13.6640625" style="38" customWidth="1"/>
    <col min="10" max="10" width="31.9140625" style="8" customWidth="1"/>
    <col min="11" max="16384" width="9" style="8"/>
  </cols>
  <sheetData>
    <row r="1" spans="1:26" ht="39" customHeight="1" thickBot="1" x14ac:dyDescent="0.3">
      <c r="B1" s="76" t="s">
        <v>80</v>
      </c>
      <c r="C1" s="76"/>
      <c r="D1" s="76"/>
      <c r="E1" s="76"/>
      <c r="F1" s="76"/>
      <c r="G1" s="76"/>
      <c r="H1" s="76"/>
      <c r="I1" s="76"/>
      <c r="J1" s="15"/>
    </row>
    <row r="2" spans="1:26" s="7" customFormat="1" ht="38.5" customHeight="1" x14ac:dyDescent="0.25">
      <c r="A2" s="21"/>
      <c r="B2" s="56" t="s">
        <v>0</v>
      </c>
      <c r="C2" s="51" t="s">
        <v>1</v>
      </c>
      <c r="D2" s="51" t="s">
        <v>2</v>
      </c>
      <c r="E2" s="53" t="s">
        <v>79</v>
      </c>
      <c r="F2" s="54"/>
      <c r="G2" s="54"/>
      <c r="H2" s="55"/>
      <c r="I2" s="45" t="s">
        <v>3</v>
      </c>
      <c r="J2" s="16"/>
    </row>
    <row r="3" spans="1:26" s="7" customFormat="1" ht="72.75" customHeight="1" thickBot="1" x14ac:dyDescent="0.3">
      <c r="A3" s="21"/>
      <c r="B3" s="57"/>
      <c r="C3" s="52"/>
      <c r="D3" s="52"/>
      <c r="E3" s="44" t="s">
        <v>4</v>
      </c>
      <c r="F3" s="44" t="s">
        <v>5</v>
      </c>
      <c r="G3" s="44" t="s">
        <v>6</v>
      </c>
      <c r="H3" s="44" t="s">
        <v>7</v>
      </c>
      <c r="I3" s="46"/>
      <c r="J3" s="16"/>
    </row>
    <row r="4" spans="1:26" s="7" customFormat="1" ht="26.15" customHeight="1" thickBot="1" x14ac:dyDescent="0.3">
      <c r="A4" s="21"/>
      <c r="B4" s="47" t="s">
        <v>71</v>
      </c>
      <c r="C4" s="48"/>
      <c r="D4" s="48"/>
      <c r="E4" s="48"/>
      <c r="F4" s="48"/>
      <c r="G4" s="48"/>
      <c r="H4" s="48"/>
      <c r="I4" s="49"/>
      <c r="J4" s="16"/>
    </row>
    <row r="5" spans="1:26" s="7" customFormat="1" ht="39.5" customHeight="1" x14ac:dyDescent="0.4">
      <c r="A5" s="21"/>
      <c r="B5" s="1">
        <v>1</v>
      </c>
      <c r="C5" s="5" t="s">
        <v>21</v>
      </c>
      <c r="D5" s="5" t="s">
        <v>22</v>
      </c>
      <c r="E5" s="13">
        <f>SUM(F5:H5)</f>
        <v>76359</v>
      </c>
      <c r="F5" s="13">
        <v>76359</v>
      </c>
      <c r="G5" s="13"/>
      <c r="H5" s="13"/>
      <c r="I5" s="6" t="s">
        <v>49</v>
      </c>
      <c r="J5" s="36"/>
      <c r="K5" s="10"/>
      <c r="L5" s="10"/>
      <c r="M5" s="10"/>
      <c r="N5" s="10"/>
      <c r="O5" s="2"/>
      <c r="P5" s="2"/>
      <c r="Q5" s="2"/>
      <c r="R5" s="2"/>
      <c r="S5" s="11"/>
      <c r="T5" s="11"/>
      <c r="U5" s="12"/>
      <c r="V5" s="2"/>
      <c r="W5" s="12"/>
      <c r="X5" s="12"/>
      <c r="Y5" s="12"/>
      <c r="Z5" s="12"/>
    </row>
    <row r="6" spans="1:26" s="7" customFormat="1" ht="39.5" customHeight="1" x14ac:dyDescent="0.4">
      <c r="A6" s="21"/>
      <c r="B6" s="1">
        <v>2</v>
      </c>
      <c r="C6" s="5" t="s">
        <v>30</v>
      </c>
      <c r="D6" s="5" t="s">
        <v>50</v>
      </c>
      <c r="E6" s="13">
        <f t="shared" ref="E6:E8" si="0">SUM(F6:H6)</f>
        <v>434008</v>
      </c>
      <c r="F6" s="13">
        <v>434008</v>
      </c>
      <c r="G6" s="13"/>
      <c r="H6" s="13"/>
      <c r="I6" s="37" t="s">
        <v>48</v>
      </c>
      <c r="J6" s="36"/>
    </row>
    <row r="7" spans="1:26" s="7" customFormat="1" ht="39.5" customHeight="1" x14ac:dyDescent="0.4">
      <c r="A7" s="21"/>
      <c r="B7" s="22">
        <v>3</v>
      </c>
      <c r="C7" s="23" t="s">
        <v>30</v>
      </c>
      <c r="D7" s="23" t="s">
        <v>70</v>
      </c>
      <c r="E7" s="13">
        <f t="shared" si="0"/>
        <v>319529</v>
      </c>
      <c r="F7" s="13">
        <v>319529</v>
      </c>
      <c r="G7" s="13"/>
      <c r="H7" s="13"/>
      <c r="I7" s="37" t="s">
        <v>48</v>
      </c>
      <c r="J7" s="36"/>
      <c r="K7" s="10"/>
      <c r="L7" s="10"/>
      <c r="M7" s="10"/>
      <c r="N7" s="10"/>
      <c r="O7" s="2"/>
      <c r="P7" s="2"/>
      <c r="Q7" s="2"/>
      <c r="R7" s="2"/>
      <c r="S7" s="11"/>
      <c r="T7" s="11"/>
      <c r="U7" s="12"/>
      <c r="V7" s="2"/>
      <c r="W7" s="12"/>
      <c r="X7" s="12"/>
      <c r="Y7" s="12"/>
      <c r="Z7" s="12"/>
    </row>
    <row r="8" spans="1:26" s="7" customFormat="1" ht="39.5" customHeight="1" x14ac:dyDescent="0.4">
      <c r="A8" s="21"/>
      <c r="B8" s="22">
        <v>4</v>
      </c>
      <c r="C8" s="23" t="s">
        <v>40</v>
      </c>
      <c r="D8" s="23" t="s">
        <v>42</v>
      </c>
      <c r="E8" s="13">
        <f t="shared" si="0"/>
        <v>288046</v>
      </c>
      <c r="F8" s="13">
        <v>288046</v>
      </c>
      <c r="G8" s="13"/>
      <c r="H8" s="13"/>
      <c r="I8" s="37" t="s">
        <v>48</v>
      </c>
      <c r="J8" s="36"/>
      <c r="K8" s="10"/>
      <c r="L8" s="10"/>
      <c r="M8" s="10"/>
      <c r="N8" s="10"/>
      <c r="O8" s="2"/>
      <c r="P8" s="2"/>
      <c r="Q8" s="2"/>
      <c r="R8" s="2"/>
      <c r="S8" s="11"/>
      <c r="T8" s="11"/>
      <c r="U8" s="12"/>
      <c r="V8" s="2"/>
      <c r="W8" s="12"/>
      <c r="X8" s="12"/>
      <c r="Y8" s="12"/>
      <c r="Z8" s="12"/>
    </row>
    <row r="9" spans="1:26" s="7" customFormat="1" ht="22.5" customHeight="1" thickBot="1" x14ac:dyDescent="0.3">
      <c r="A9" s="21"/>
      <c r="B9" s="50" t="s">
        <v>4</v>
      </c>
      <c r="C9" s="50"/>
      <c r="D9" s="50"/>
      <c r="E9" s="19">
        <f t="shared" ref="E9:H9" si="1">SUM(E5:E8)</f>
        <v>1117942</v>
      </c>
      <c r="F9" s="19">
        <f t="shared" si="1"/>
        <v>1117942</v>
      </c>
      <c r="G9" s="19">
        <f t="shared" si="1"/>
        <v>0</v>
      </c>
      <c r="H9" s="19">
        <f t="shared" si="1"/>
        <v>0</v>
      </c>
      <c r="I9" s="14"/>
      <c r="J9" s="2"/>
    </row>
    <row r="10" spans="1:26" s="7" customFormat="1" ht="26.15" customHeight="1" thickBot="1" x14ac:dyDescent="0.3">
      <c r="A10" s="21"/>
      <c r="B10" s="64" t="s">
        <v>72</v>
      </c>
      <c r="C10" s="65"/>
      <c r="D10" s="65"/>
      <c r="E10" s="65"/>
      <c r="F10" s="65"/>
      <c r="G10" s="65"/>
      <c r="H10" s="65"/>
      <c r="I10" s="66"/>
      <c r="J10" s="2"/>
    </row>
    <row r="11" spans="1:26" s="7" customFormat="1" ht="44" customHeight="1" x14ac:dyDescent="0.25">
      <c r="A11" s="21"/>
      <c r="B11" s="24">
        <v>1</v>
      </c>
      <c r="C11" s="25" t="s">
        <v>11</v>
      </c>
      <c r="D11" s="25" t="s">
        <v>69</v>
      </c>
      <c r="E11" s="18">
        <f>SUM(F11:H11)</f>
        <v>632977</v>
      </c>
      <c r="F11" s="18">
        <v>320069</v>
      </c>
      <c r="G11" s="18">
        <v>312908</v>
      </c>
      <c r="H11" s="18"/>
      <c r="I11" s="37" t="s">
        <v>48</v>
      </c>
    </row>
    <row r="12" spans="1:26" s="7" customFormat="1" ht="44" customHeight="1" x14ac:dyDescent="0.25">
      <c r="A12" s="21"/>
      <c r="B12" s="1">
        <v>2</v>
      </c>
      <c r="C12" s="5" t="s">
        <v>13</v>
      </c>
      <c r="D12" s="5" t="s">
        <v>51</v>
      </c>
      <c r="E12" s="18">
        <f t="shared" ref="E12:E17" si="2">SUM(F12:H12)</f>
        <v>247990</v>
      </c>
      <c r="F12" s="18">
        <v>247990</v>
      </c>
      <c r="G12" s="18"/>
      <c r="H12" s="18"/>
      <c r="I12" s="37" t="s">
        <v>53</v>
      </c>
      <c r="J12" s="35"/>
    </row>
    <row r="13" spans="1:26" s="7" customFormat="1" ht="44" customHeight="1" x14ac:dyDescent="0.25">
      <c r="A13" s="21"/>
      <c r="B13" s="1">
        <v>3</v>
      </c>
      <c r="C13" s="5" t="s">
        <v>14</v>
      </c>
      <c r="D13" s="5" t="s">
        <v>54</v>
      </c>
      <c r="E13" s="18">
        <f t="shared" si="2"/>
        <v>234602</v>
      </c>
      <c r="F13" s="18">
        <v>112897</v>
      </c>
      <c r="G13" s="18">
        <v>121705</v>
      </c>
      <c r="H13" s="18"/>
      <c r="I13" s="37" t="s">
        <v>48</v>
      </c>
    </row>
    <row r="14" spans="1:26" s="7" customFormat="1" ht="44" customHeight="1" x14ac:dyDescent="0.25">
      <c r="A14" s="21"/>
      <c r="B14" s="1">
        <v>4</v>
      </c>
      <c r="C14" s="5" t="s">
        <v>19</v>
      </c>
      <c r="D14" s="5" t="s">
        <v>68</v>
      </c>
      <c r="E14" s="18">
        <f t="shared" si="2"/>
        <v>175305</v>
      </c>
      <c r="F14" s="18">
        <v>175305</v>
      </c>
      <c r="G14" s="18"/>
      <c r="H14" s="18"/>
      <c r="I14" s="37" t="s">
        <v>48</v>
      </c>
    </row>
    <row r="15" spans="1:26" s="7" customFormat="1" ht="44" customHeight="1" x14ac:dyDescent="0.25">
      <c r="A15" s="21"/>
      <c r="B15" s="1">
        <v>5</v>
      </c>
      <c r="C15" s="5" t="s">
        <v>23</v>
      </c>
      <c r="D15" s="5" t="s">
        <v>55</v>
      </c>
      <c r="E15" s="18">
        <f t="shared" si="2"/>
        <v>792509</v>
      </c>
      <c r="F15" s="18">
        <v>396255</v>
      </c>
      <c r="G15" s="18">
        <v>396254</v>
      </c>
      <c r="H15" s="18"/>
      <c r="I15" s="37" t="s">
        <v>48</v>
      </c>
    </row>
    <row r="16" spans="1:26" s="7" customFormat="1" ht="44" customHeight="1" x14ac:dyDescent="0.25">
      <c r="A16" s="21"/>
      <c r="B16" s="1">
        <v>6</v>
      </c>
      <c r="C16" s="5" t="s">
        <v>39</v>
      </c>
      <c r="D16" s="5" t="s">
        <v>56</v>
      </c>
      <c r="E16" s="18">
        <f t="shared" si="2"/>
        <v>274000</v>
      </c>
      <c r="F16" s="18">
        <v>274000</v>
      </c>
      <c r="G16" s="18"/>
      <c r="H16" s="18"/>
      <c r="I16" s="37" t="s">
        <v>48</v>
      </c>
    </row>
    <row r="17" spans="1:26" s="7" customFormat="1" ht="44" customHeight="1" x14ac:dyDescent="0.25">
      <c r="A17" s="21"/>
      <c r="B17" s="1">
        <v>7</v>
      </c>
      <c r="C17" s="28" t="s">
        <v>40</v>
      </c>
      <c r="D17" s="28" t="s">
        <v>52</v>
      </c>
      <c r="E17" s="18">
        <f t="shared" si="2"/>
        <v>64066</v>
      </c>
      <c r="F17" s="18">
        <v>64066</v>
      </c>
      <c r="G17" s="18"/>
      <c r="H17" s="18"/>
      <c r="I17" s="37" t="s">
        <v>48</v>
      </c>
    </row>
    <row r="18" spans="1:26" s="7" customFormat="1" ht="22.5" customHeight="1" thickBot="1" x14ac:dyDescent="0.3">
      <c r="A18" s="21"/>
      <c r="B18" s="67" t="s">
        <v>4</v>
      </c>
      <c r="C18" s="68"/>
      <c r="D18" s="69"/>
      <c r="E18" s="20">
        <f>SUM(E11:E17)</f>
        <v>2421449</v>
      </c>
      <c r="F18" s="20">
        <f t="shared" ref="F18:H18" si="3">SUM(F11:F17)</f>
        <v>1590582</v>
      </c>
      <c r="G18" s="20">
        <f t="shared" si="3"/>
        <v>830867</v>
      </c>
      <c r="H18" s="20">
        <f t="shared" si="3"/>
        <v>0</v>
      </c>
      <c r="I18" s="6"/>
      <c r="J18" s="40"/>
    </row>
    <row r="19" spans="1:26" s="7" customFormat="1" ht="26.15" customHeight="1" thickBot="1" x14ac:dyDescent="0.3">
      <c r="A19" s="21"/>
      <c r="B19" s="47" t="s">
        <v>73</v>
      </c>
      <c r="C19" s="48"/>
      <c r="D19" s="48"/>
      <c r="E19" s="48"/>
      <c r="F19" s="48"/>
      <c r="G19" s="48"/>
      <c r="H19" s="48"/>
      <c r="I19" s="49"/>
      <c r="J19" s="16"/>
    </row>
    <row r="20" spans="1:26" s="7" customFormat="1" ht="39" customHeight="1" x14ac:dyDescent="0.4">
      <c r="A20" s="21"/>
      <c r="B20" s="24">
        <v>1</v>
      </c>
      <c r="C20" s="41" t="s">
        <v>11</v>
      </c>
      <c r="D20" s="29" t="s">
        <v>12</v>
      </c>
      <c r="E20" s="18">
        <f>SUM(F20:H20)</f>
        <v>187107</v>
      </c>
      <c r="F20" s="18">
        <v>187107</v>
      </c>
      <c r="G20" s="18"/>
      <c r="H20" s="18"/>
      <c r="I20" s="37" t="s">
        <v>48</v>
      </c>
      <c r="J20" s="36"/>
    </row>
    <row r="21" spans="1:26" s="7" customFormat="1" ht="39" customHeight="1" x14ac:dyDescent="0.4">
      <c r="A21" s="21"/>
      <c r="B21" s="1">
        <v>2</v>
      </c>
      <c r="C21" s="23" t="s">
        <v>43</v>
      </c>
      <c r="D21" s="23" t="s">
        <v>57</v>
      </c>
      <c r="E21" s="18">
        <f t="shared" ref="E21:E34" si="4">SUM(F21:H21)</f>
        <v>624798</v>
      </c>
      <c r="F21" s="18">
        <v>624798</v>
      </c>
      <c r="G21" s="18"/>
      <c r="H21" s="18"/>
      <c r="I21" s="37" t="s">
        <v>48</v>
      </c>
      <c r="J21" s="36"/>
      <c r="K21" s="10"/>
      <c r="L21" s="10"/>
      <c r="M21" s="10"/>
      <c r="N21" s="10"/>
      <c r="O21" s="2"/>
      <c r="P21" s="2"/>
      <c r="Q21" s="2"/>
      <c r="R21" s="2"/>
      <c r="S21" s="11"/>
      <c r="T21" s="11"/>
      <c r="U21" s="12"/>
      <c r="V21" s="2"/>
      <c r="W21" s="12"/>
      <c r="X21" s="12"/>
      <c r="Y21" s="12"/>
      <c r="Z21" s="12"/>
    </row>
    <row r="22" spans="1:26" s="7" customFormat="1" ht="39" customHeight="1" x14ac:dyDescent="0.4">
      <c r="A22" s="21"/>
      <c r="B22" s="22">
        <v>3</v>
      </c>
      <c r="C22" s="5" t="s">
        <v>43</v>
      </c>
      <c r="D22" s="5" t="s">
        <v>45</v>
      </c>
      <c r="E22" s="18">
        <f t="shared" si="4"/>
        <v>1313780</v>
      </c>
      <c r="F22" s="18">
        <v>1313780</v>
      </c>
      <c r="G22" s="18"/>
      <c r="H22" s="18"/>
      <c r="I22" s="37" t="s">
        <v>53</v>
      </c>
      <c r="J22" s="36"/>
      <c r="K22" s="10"/>
      <c r="L22" s="10"/>
      <c r="M22" s="10"/>
      <c r="N22" s="10"/>
      <c r="O22" s="2"/>
      <c r="P22" s="2"/>
      <c r="Q22" s="2"/>
      <c r="R22" s="2"/>
      <c r="S22" s="11"/>
      <c r="T22" s="11"/>
      <c r="U22" s="12"/>
      <c r="V22" s="2"/>
      <c r="W22" s="12"/>
      <c r="X22" s="12"/>
      <c r="Y22" s="12"/>
      <c r="Z22" s="12"/>
    </row>
    <row r="23" spans="1:26" s="7" customFormat="1" ht="39" customHeight="1" x14ac:dyDescent="0.4">
      <c r="A23" s="21"/>
      <c r="B23" s="22">
        <v>4</v>
      </c>
      <c r="C23" s="23" t="s">
        <v>15</v>
      </c>
      <c r="D23" s="23" t="s">
        <v>58</v>
      </c>
      <c r="E23" s="18">
        <f t="shared" si="4"/>
        <v>197141</v>
      </c>
      <c r="F23" s="18">
        <v>197141</v>
      </c>
      <c r="G23" s="18"/>
      <c r="H23" s="18"/>
      <c r="I23" s="37" t="s">
        <v>48</v>
      </c>
      <c r="J23" s="36"/>
      <c r="K23" s="10"/>
      <c r="L23" s="10"/>
      <c r="M23" s="10"/>
      <c r="N23" s="10"/>
      <c r="O23" s="2"/>
      <c r="P23" s="2"/>
      <c r="Q23" s="2"/>
      <c r="R23" s="2"/>
      <c r="S23" s="11"/>
      <c r="T23" s="11"/>
      <c r="U23" s="12"/>
      <c r="V23" s="2"/>
      <c r="W23" s="12"/>
      <c r="X23" s="12"/>
      <c r="Y23" s="12"/>
      <c r="Z23" s="12"/>
    </row>
    <row r="24" spans="1:26" s="7" customFormat="1" ht="39" customHeight="1" x14ac:dyDescent="0.4">
      <c r="A24" s="21"/>
      <c r="B24" s="22">
        <v>5</v>
      </c>
      <c r="C24" s="23" t="s">
        <v>24</v>
      </c>
      <c r="D24" s="23" t="s">
        <v>59</v>
      </c>
      <c r="E24" s="18">
        <f t="shared" si="4"/>
        <v>741280</v>
      </c>
      <c r="F24" s="18">
        <v>741280</v>
      </c>
      <c r="G24" s="18"/>
      <c r="H24" s="18"/>
      <c r="I24" s="37" t="s">
        <v>48</v>
      </c>
      <c r="J24" s="36"/>
      <c r="K24" s="10"/>
      <c r="L24" s="10"/>
      <c r="M24" s="10"/>
      <c r="N24" s="10"/>
      <c r="O24" s="2"/>
      <c r="P24" s="2"/>
      <c r="Q24" s="2"/>
      <c r="R24" s="2"/>
      <c r="S24" s="11"/>
      <c r="T24" s="11"/>
      <c r="U24" s="12"/>
      <c r="V24" s="2"/>
      <c r="W24" s="12"/>
      <c r="X24" s="12"/>
      <c r="Y24" s="12"/>
      <c r="Z24" s="12"/>
    </row>
    <row r="25" spans="1:26" s="7" customFormat="1" ht="39" customHeight="1" x14ac:dyDescent="0.4">
      <c r="A25" s="21"/>
      <c r="B25" s="22">
        <v>6</v>
      </c>
      <c r="C25" s="23" t="s">
        <v>27</v>
      </c>
      <c r="D25" s="23" t="s">
        <v>60</v>
      </c>
      <c r="E25" s="18">
        <f t="shared" si="4"/>
        <v>261962</v>
      </c>
      <c r="F25" s="18">
        <v>261962</v>
      </c>
      <c r="G25" s="18"/>
      <c r="H25" s="18"/>
      <c r="I25" s="37" t="s">
        <v>48</v>
      </c>
      <c r="J25" s="36"/>
      <c r="K25" s="10"/>
      <c r="L25" s="10"/>
      <c r="M25" s="10"/>
      <c r="N25" s="10"/>
      <c r="O25" s="2"/>
      <c r="P25" s="2"/>
      <c r="Q25" s="2"/>
      <c r="R25" s="2"/>
      <c r="S25" s="11"/>
      <c r="T25" s="11"/>
      <c r="U25" s="12"/>
      <c r="V25" s="2"/>
      <c r="W25" s="12"/>
      <c r="X25" s="12"/>
      <c r="Y25" s="12"/>
      <c r="Z25" s="12"/>
    </row>
    <row r="26" spans="1:26" s="7" customFormat="1" ht="39" customHeight="1" x14ac:dyDescent="0.4">
      <c r="A26" s="21"/>
      <c r="B26" s="22">
        <v>7</v>
      </c>
      <c r="C26" s="23" t="s">
        <v>28</v>
      </c>
      <c r="D26" s="23" t="s">
        <v>29</v>
      </c>
      <c r="E26" s="18">
        <f t="shared" si="4"/>
        <v>558761</v>
      </c>
      <c r="F26" s="18">
        <v>558761</v>
      </c>
      <c r="G26" s="18"/>
      <c r="H26" s="18"/>
      <c r="I26" s="37" t="s">
        <v>53</v>
      </c>
      <c r="J26" s="36"/>
      <c r="K26" s="10"/>
      <c r="L26" s="10"/>
      <c r="M26" s="10"/>
      <c r="N26" s="10"/>
      <c r="O26" s="2"/>
      <c r="P26" s="2"/>
      <c r="Q26" s="2"/>
      <c r="R26" s="2"/>
      <c r="S26" s="11"/>
      <c r="T26" s="11"/>
      <c r="U26" s="12"/>
      <c r="V26" s="2"/>
      <c r="W26" s="12"/>
      <c r="X26" s="12"/>
      <c r="Y26" s="12"/>
      <c r="Z26" s="12"/>
    </row>
    <row r="27" spans="1:26" s="7" customFormat="1" ht="39" customHeight="1" x14ac:dyDescent="0.4">
      <c r="A27" s="21"/>
      <c r="B27" s="22">
        <v>8</v>
      </c>
      <c r="C27" s="23" t="s">
        <v>26</v>
      </c>
      <c r="D27" s="23" t="s">
        <v>34</v>
      </c>
      <c r="E27" s="18">
        <f t="shared" si="4"/>
        <v>281273</v>
      </c>
      <c r="F27" s="18">
        <v>281273</v>
      </c>
      <c r="G27" s="18"/>
      <c r="H27" s="18"/>
      <c r="I27" s="37" t="s">
        <v>48</v>
      </c>
      <c r="J27" s="36"/>
      <c r="K27" s="10"/>
      <c r="L27" s="10"/>
      <c r="M27" s="10"/>
      <c r="N27" s="10"/>
      <c r="O27" s="2"/>
      <c r="P27" s="2"/>
      <c r="Q27" s="2"/>
      <c r="R27" s="2"/>
      <c r="S27" s="11"/>
      <c r="T27" s="11"/>
      <c r="U27" s="12"/>
      <c r="V27" s="2"/>
      <c r="W27" s="12"/>
      <c r="X27" s="12"/>
      <c r="Y27" s="12"/>
      <c r="Z27" s="12"/>
    </row>
    <row r="28" spans="1:26" s="7" customFormat="1" ht="39" customHeight="1" x14ac:dyDescent="0.4">
      <c r="A28" s="21"/>
      <c r="B28" s="22">
        <v>9</v>
      </c>
      <c r="C28" s="23" t="s">
        <v>26</v>
      </c>
      <c r="D28" s="23" t="s">
        <v>35</v>
      </c>
      <c r="E28" s="18">
        <f t="shared" si="4"/>
        <v>434656</v>
      </c>
      <c r="F28" s="18">
        <v>434656</v>
      </c>
      <c r="G28" s="18"/>
      <c r="H28" s="18"/>
      <c r="I28" s="37" t="s">
        <v>53</v>
      </c>
      <c r="J28" s="36"/>
      <c r="K28" s="10"/>
      <c r="L28" s="10"/>
      <c r="M28" s="10"/>
      <c r="N28" s="10"/>
      <c r="O28" s="2"/>
      <c r="P28" s="2"/>
      <c r="Q28" s="2"/>
      <c r="R28" s="2"/>
      <c r="S28" s="11"/>
      <c r="T28" s="11"/>
      <c r="U28" s="12"/>
      <c r="V28" s="2"/>
      <c r="W28" s="12"/>
      <c r="X28" s="12"/>
      <c r="Y28" s="12"/>
      <c r="Z28" s="12"/>
    </row>
    <row r="29" spans="1:26" s="7" customFormat="1" ht="39" customHeight="1" x14ac:dyDescent="0.4">
      <c r="A29" s="21"/>
      <c r="B29" s="22">
        <v>10</v>
      </c>
      <c r="C29" s="23" t="s">
        <v>26</v>
      </c>
      <c r="D29" s="23" t="s">
        <v>36</v>
      </c>
      <c r="E29" s="18">
        <f t="shared" si="4"/>
        <v>509284</v>
      </c>
      <c r="F29" s="18">
        <v>509284</v>
      </c>
      <c r="G29" s="18"/>
      <c r="H29" s="18"/>
      <c r="I29" s="37" t="s">
        <v>48</v>
      </c>
      <c r="J29" s="36"/>
      <c r="K29" s="10"/>
      <c r="L29" s="10"/>
      <c r="M29" s="10"/>
      <c r="N29" s="10"/>
      <c r="O29" s="2"/>
      <c r="P29" s="2"/>
      <c r="Q29" s="2"/>
      <c r="R29" s="2"/>
      <c r="S29" s="11"/>
      <c r="T29" s="11"/>
      <c r="U29" s="12"/>
      <c r="V29" s="2"/>
      <c r="W29" s="12"/>
      <c r="X29" s="12"/>
      <c r="Y29" s="12"/>
      <c r="Z29" s="12"/>
    </row>
    <row r="30" spans="1:26" s="7" customFormat="1" ht="39" customHeight="1" x14ac:dyDescent="0.4">
      <c r="A30" s="21"/>
      <c r="B30" s="22">
        <v>11</v>
      </c>
      <c r="C30" s="23" t="s">
        <v>26</v>
      </c>
      <c r="D30" s="23" t="s">
        <v>37</v>
      </c>
      <c r="E30" s="18">
        <f t="shared" si="4"/>
        <v>786504</v>
      </c>
      <c r="F30" s="18">
        <v>458794</v>
      </c>
      <c r="G30" s="18">
        <v>327710</v>
      </c>
      <c r="H30" s="18"/>
      <c r="I30" s="37" t="s">
        <v>48</v>
      </c>
      <c r="J30" s="36"/>
      <c r="K30" s="10"/>
      <c r="L30" s="10"/>
      <c r="M30" s="10"/>
      <c r="N30" s="10"/>
      <c r="O30" s="2"/>
      <c r="P30" s="2"/>
      <c r="Q30" s="2"/>
      <c r="R30" s="2"/>
      <c r="S30" s="11"/>
      <c r="T30" s="11"/>
      <c r="U30" s="12"/>
      <c r="V30" s="2"/>
      <c r="W30" s="12"/>
      <c r="X30" s="12"/>
      <c r="Y30" s="12"/>
      <c r="Z30" s="12"/>
    </row>
    <row r="31" spans="1:26" s="7" customFormat="1" ht="39" customHeight="1" x14ac:dyDescent="0.4">
      <c r="A31" s="21"/>
      <c r="B31" s="22">
        <v>12</v>
      </c>
      <c r="C31" s="23" t="s">
        <v>26</v>
      </c>
      <c r="D31" s="23" t="s">
        <v>25</v>
      </c>
      <c r="E31" s="18">
        <f t="shared" si="4"/>
        <v>647154</v>
      </c>
      <c r="F31" s="18">
        <v>647154</v>
      </c>
      <c r="G31" s="18"/>
      <c r="H31" s="18"/>
      <c r="I31" s="37" t="s">
        <v>48</v>
      </c>
      <c r="J31" s="36"/>
      <c r="K31" s="10"/>
      <c r="L31" s="10"/>
      <c r="M31" s="10"/>
      <c r="N31" s="10"/>
      <c r="O31" s="2"/>
      <c r="P31" s="2"/>
      <c r="Q31" s="2"/>
      <c r="R31" s="2"/>
      <c r="S31" s="11"/>
      <c r="T31" s="11"/>
      <c r="U31" s="12"/>
      <c r="V31" s="2"/>
      <c r="W31" s="12"/>
      <c r="X31" s="12"/>
      <c r="Y31" s="12"/>
      <c r="Z31" s="12"/>
    </row>
    <row r="32" spans="1:26" s="7" customFormat="1" ht="39" customHeight="1" x14ac:dyDescent="0.4">
      <c r="A32" s="21"/>
      <c r="B32" s="22">
        <v>13</v>
      </c>
      <c r="C32" s="23" t="s">
        <v>38</v>
      </c>
      <c r="D32" s="23" t="s">
        <v>61</v>
      </c>
      <c r="E32" s="18">
        <f t="shared" si="4"/>
        <v>893795</v>
      </c>
      <c r="F32" s="18">
        <v>340000</v>
      </c>
      <c r="G32" s="18">
        <v>553795</v>
      </c>
      <c r="H32" s="18"/>
      <c r="I32" s="37" t="s">
        <v>48</v>
      </c>
      <c r="J32" s="36"/>
      <c r="K32" s="10"/>
      <c r="L32" s="10"/>
      <c r="M32" s="10"/>
      <c r="N32" s="10"/>
      <c r="O32" s="2"/>
      <c r="P32" s="2"/>
      <c r="Q32" s="2"/>
      <c r="R32" s="2"/>
      <c r="S32" s="11"/>
      <c r="T32" s="11"/>
      <c r="U32" s="12"/>
      <c r="V32" s="2"/>
      <c r="W32" s="12"/>
      <c r="X32" s="12"/>
      <c r="Y32" s="12"/>
      <c r="Z32" s="12"/>
    </row>
    <row r="33" spans="1:26" s="7" customFormat="1" ht="39" customHeight="1" x14ac:dyDescent="0.4">
      <c r="A33" s="21"/>
      <c r="B33" s="22">
        <v>14</v>
      </c>
      <c r="C33" s="23" t="s">
        <v>40</v>
      </c>
      <c r="D33" s="23" t="s">
        <v>62</v>
      </c>
      <c r="E33" s="18">
        <f t="shared" si="4"/>
        <v>260052</v>
      </c>
      <c r="F33" s="18">
        <v>260052</v>
      </c>
      <c r="G33" s="18"/>
      <c r="H33" s="18"/>
      <c r="I33" s="37" t="s">
        <v>48</v>
      </c>
      <c r="J33" s="36"/>
      <c r="K33" s="10"/>
      <c r="L33" s="10"/>
      <c r="M33" s="10"/>
      <c r="N33" s="10"/>
      <c r="O33" s="2"/>
      <c r="P33" s="2"/>
      <c r="Q33" s="2"/>
      <c r="R33" s="2"/>
      <c r="S33" s="11"/>
      <c r="T33" s="11"/>
      <c r="U33" s="12"/>
      <c r="V33" s="2"/>
      <c r="W33" s="12"/>
      <c r="X33" s="12"/>
      <c r="Y33" s="12"/>
      <c r="Z33" s="12"/>
    </row>
    <row r="34" spans="1:26" s="7" customFormat="1" ht="39" customHeight="1" x14ac:dyDescent="0.4">
      <c r="A34" s="21"/>
      <c r="B34" s="22">
        <v>15</v>
      </c>
      <c r="C34" s="23" t="s">
        <v>40</v>
      </c>
      <c r="D34" s="23" t="s">
        <v>63</v>
      </c>
      <c r="E34" s="18">
        <f t="shared" si="4"/>
        <v>362956</v>
      </c>
      <c r="F34" s="18">
        <v>362956</v>
      </c>
      <c r="G34" s="18"/>
      <c r="H34" s="18"/>
      <c r="I34" s="37" t="s">
        <v>48</v>
      </c>
      <c r="J34" s="36"/>
      <c r="K34" s="10"/>
      <c r="L34" s="10"/>
      <c r="M34" s="10"/>
      <c r="N34" s="10"/>
      <c r="O34" s="2"/>
      <c r="P34" s="2"/>
      <c r="Q34" s="2"/>
      <c r="R34" s="2"/>
      <c r="S34" s="11"/>
      <c r="T34" s="11"/>
      <c r="U34" s="12"/>
      <c r="V34" s="2"/>
      <c r="W34" s="12"/>
      <c r="X34" s="12"/>
      <c r="Y34" s="12"/>
      <c r="Z34" s="12"/>
    </row>
    <row r="35" spans="1:26" s="7" customFormat="1" ht="22.5" customHeight="1" thickBot="1" x14ac:dyDescent="0.3">
      <c r="A35" s="21"/>
      <c r="B35" s="50" t="s">
        <v>4</v>
      </c>
      <c r="C35" s="50"/>
      <c r="D35" s="50"/>
      <c r="E35" s="19">
        <f t="shared" ref="E35:H35" si="5">SUM(E20:E34)</f>
        <v>8060503</v>
      </c>
      <c r="F35" s="19">
        <f t="shared" si="5"/>
        <v>7178998</v>
      </c>
      <c r="G35" s="19">
        <f t="shared" si="5"/>
        <v>881505</v>
      </c>
      <c r="H35" s="19">
        <f t="shared" si="5"/>
        <v>0</v>
      </c>
      <c r="I35" s="14"/>
      <c r="J35" s="2"/>
    </row>
    <row r="36" spans="1:26" s="7" customFormat="1" ht="31.5" customHeight="1" thickBot="1" x14ac:dyDescent="0.3">
      <c r="A36" s="21"/>
      <c r="B36" s="61" t="s">
        <v>74</v>
      </c>
      <c r="C36" s="62"/>
      <c r="D36" s="62"/>
      <c r="E36" s="62"/>
      <c r="F36" s="62"/>
      <c r="G36" s="62"/>
      <c r="H36" s="62"/>
      <c r="I36" s="63"/>
      <c r="J36" s="2"/>
    </row>
    <row r="37" spans="1:26" s="7" customFormat="1" ht="53" customHeight="1" x14ac:dyDescent="0.4">
      <c r="A37" s="21"/>
      <c r="B37" s="24">
        <v>1</v>
      </c>
      <c r="C37" s="29" t="s">
        <v>9</v>
      </c>
      <c r="D37" s="29" t="s">
        <v>10</v>
      </c>
      <c r="E37" s="18">
        <f>SUM(F37:H37)</f>
        <v>607437</v>
      </c>
      <c r="F37" s="18">
        <v>607437</v>
      </c>
      <c r="G37" s="18"/>
      <c r="H37" s="18"/>
      <c r="I37" s="43" t="s">
        <v>53</v>
      </c>
      <c r="J37" s="36"/>
    </row>
    <row r="38" spans="1:26" s="7" customFormat="1" ht="53" customHeight="1" x14ac:dyDescent="0.4">
      <c r="A38" s="21"/>
      <c r="B38" s="24">
        <v>2</v>
      </c>
      <c r="C38" s="29" t="s">
        <v>24</v>
      </c>
      <c r="D38" s="29" t="s">
        <v>67</v>
      </c>
      <c r="E38" s="3">
        <f>SUM(F38:H38)</f>
        <v>1970727</v>
      </c>
      <c r="F38" s="3">
        <v>1970727</v>
      </c>
      <c r="G38" s="3"/>
      <c r="H38" s="3"/>
      <c r="I38" s="37" t="s">
        <v>48</v>
      </c>
      <c r="J38" s="36"/>
    </row>
    <row r="39" spans="1:26" s="7" customFormat="1" ht="22.5" customHeight="1" thickBot="1" x14ac:dyDescent="0.3">
      <c r="A39" s="21"/>
      <c r="B39" s="70" t="s">
        <v>4</v>
      </c>
      <c r="C39" s="71"/>
      <c r="D39" s="72"/>
      <c r="E39" s="19">
        <f t="shared" ref="E39:H39" si="6">SUM(E37:E38)</f>
        <v>2578164</v>
      </c>
      <c r="F39" s="19">
        <f t="shared" si="6"/>
        <v>2578164</v>
      </c>
      <c r="G39" s="19">
        <f t="shared" si="6"/>
        <v>0</v>
      </c>
      <c r="H39" s="19">
        <f t="shared" si="6"/>
        <v>0</v>
      </c>
      <c r="I39" s="14"/>
      <c r="J39" s="2"/>
    </row>
    <row r="40" spans="1:26" s="7" customFormat="1" ht="31.5" customHeight="1" thickBot="1" x14ac:dyDescent="0.3">
      <c r="A40" s="21"/>
      <c r="B40" s="47" t="s">
        <v>75</v>
      </c>
      <c r="C40" s="48"/>
      <c r="D40" s="48"/>
      <c r="E40" s="48"/>
      <c r="F40" s="48"/>
      <c r="G40" s="48"/>
      <c r="H40" s="48"/>
      <c r="I40" s="49"/>
      <c r="J40" s="2"/>
    </row>
    <row r="41" spans="1:26" s="7" customFormat="1" ht="47" customHeight="1" x14ac:dyDescent="0.4">
      <c r="A41" s="21"/>
      <c r="B41" s="24">
        <v>1</v>
      </c>
      <c r="C41" s="29" t="s">
        <v>16</v>
      </c>
      <c r="D41" s="29" t="s">
        <v>44</v>
      </c>
      <c r="E41" s="18">
        <f>SUM(F41:H41)</f>
        <v>478025</v>
      </c>
      <c r="F41" s="18">
        <v>478025</v>
      </c>
      <c r="G41" s="18"/>
      <c r="H41" s="18"/>
      <c r="I41" s="37" t="s">
        <v>49</v>
      </c>
      <c r="J41" s="36"/>
    </row>
    <row r="42" spans="1:26" s="32" customFormat="1" ht="22.5" customHeight="1" thickBot="1" x14ac:dyDescent="0.3">
      <c r="A42" s="30"/>
      <c r="B42" s="73" t="s">
        <v>4</v>
      </c>
      <c r="C42" s="74"/>
      <c r="D42" s="75"/>
      <c r="E42" s="33">
        <f t="shared" ref="E42:H42" si="7">SUM(E41:E41)</f>
        <v>478025</v>
      </c>
      <c r="F42" s="33">
        <f t="shared" si="7"/>
        <v>478025</v>
      </c>
      <c r="G42" s="33">
        <f t="shared" si="7"/>
        <v>0</v>
      </c>
      <c r="H42" s="33">
        <f t="shared" si="7"/>
        <v>0</v>
      </c>
      <c r="I42" s="34"/>
      <c r="J42" s="31"/>
    </row>
    <row r="43" spans="1:26" s="7" customFormat="1" ht="31.5" customHeight="1" thickBot="1" x14ac:dyDescent="0.3">
      <c r="A43" s="21"/>
      <c r="B43" s="61" t="s">
        <v>76</v>
      </c>
      <c r="C43" s="62"/>
      <c r="D43" s="62"/>
      <c r="E43" s="62"/>
      <c r="F43" s="62"/>
      <c r="G43" s="62"/>
      <c r="H43" s="62"/>
      <c r="I43" s="63"/>
      <c r="J43" s="2"/>
    </row>
    <row r="44" spans="1:26" s="7" customFormat="1" ht="45.5" customHeight="1" x14ac:dyDescent="0.25">
      <c r="A44" s="21"/>
      <c r="B44" s="24">
        <v>1</v>
      </c>
      <c r="C44" s="25" t="s">
        <v>32</v>
      </c>
      <c r="D44" s="25" t="s">
        <v>33</v>
      </c>
      <c r="E44" s="42">
        <f>SUM(F44:H44)</f>
        <v>400000</v>
      </c>
      <c r="F44" s="42">
        <v>400000</v>
      </c>
      <c r="G44" s="42"/>
      <c r="H44" s="42"/>
      <c r="I44" s="37" t="s">
        <v>53</v>
      </c>
      <c r="J44" s="2"/>
    </row>
    <row r="45" spans="1:26" s="7" customFormat="1" ht="22.5" customHeight="1" thickBot="1" x14ac:dyDescent="0.3">
      <c r="A45" s="21"/>
      <c r="B45" s="50" t="s">
        <v>4</v>
      </c>
      <c r="C45" s="50"/>
      <c r="D45" s="50"/>
      <c r="E45" s="19">
        <f t="shared" ref="E45:H45" si="8">SUM(E44:E44)</f>
        <v>400000</v>
      </c>
      <c r="F45" s="19">
        <f t="shared" si="8"/>
        <v>400000</v>
      </c>
      <c r="G45" s="19">
        <f t="shared" si="8"/>
        <v>0</v>
      </c>
      <c r="H45" s="19">
        <f t="shared" si="8"/>
        <v>0</v>
      </c>
      <c r="I45" s="14"/>
      <c r="J45" s="2"/>
    </row>
    <row r="46" spans="1:26" s="7" customFormat="1" ht="31.5" customHeight="1" thickBot="1" x14ac:dyDescent="0.3">
      <c r="A46" s="21"/>
      <c r="B46" s="61" t="s">
        <v>77</v>
      </c>
      <c r="C46" s="62"/>
      <c r="D46" s="62"/>
      <c r="E46" s="62"/>
      <c r="F46" s="62"/>
      <c r="G46" s="62"/>
      <c r="H46" s="62"/>
      <c r="I46" s="63"/>
      <c r="J46" s="2"/>
    </row>
    <row r="47" spans="1:26" s="7" customFormat="1" ht="39" customHeight="1" x14ac:dyDescent="0.25">
      <c r="A47" s="21"/>
      <c r="B47" s="24">
        <v>1</v>
      </c>
      <c r="C47" s="29" t="s">
        <v>20</v>
      </c>
      <c r="D47" s="29" t="s">
        <v>64</v>
      </c>
      <c r="E47" s="18">
        <f>SUM(F47:H47)</f>
        <v>0</v>
      </c>
      <c r="F47" s="18"/>
      <c r="G47" s="18"/>
      <c r="H47" s="18"/>
      <c r="I47" s="26" t="s">
        <v>65</v>
      </c>
      <c r="J47" s="2"/>
    </row>
    <row r="48" spans="1:26" s="7" customFormat="1" ht="39" customHeight="1" x14ac:dyDescent="0.25">
      <c r="A48" s="21"/>
      <c r="B48" s="24">
        <v>2</v>
      </c>
      <c r="C48" s="29" t="s">
        <v>24</v>
      </c>
      <c r="D48" s="29" t="s">
        <v>66</v>
      </c>
      <c r="E48" s="18">
        <f t="shared" ref="E48:E50" si="9">SUM(F48:H48)</f>
        <v>593505</v>
      </c>
      <c r="F48" s="18">
        <v>593505</v>
      </c>
      <c r="G48" s="18"/>
      <c r="H48" s="18"/>
      <c r="I48" s="37" t="s">
        <v>48</v>
      </c>
      <c r="J48" s="2"/>
    </row>
    <row r="49" spans="1:10" s="7" customFormat="1" ht="39" customHeight="1" x14ac:dyDescent="0.25">
      <c r="A49" s="21"/>
      <c r="B49" s="1">
        <v>3</v>
      </c>
      <c r="C49" s="28" t="s">
        <v>31</v>
      </c>
      <c r="D49" s="28" t="s">
        <v>47</v>
      </c>
      <c r="E49" s="18">
        <f t="shared" si="9"/>
        <v>164984</v>
      </c>
      <c r="F49" s="18">
        <v>164984</v>
      </c>
      <c r="G49" s="18"/>
      <c r="H49" s="18"/>
      <c r="I49" s="37" t="s">
        <v>49</v>
      </c>
      <c r="J49" s="2"/>
    </row>
    <row r="50" spans="1:10" s="7" customFormat="1" ht="39" customHeight="1" x14ac:dyDescent="0.25">
      <c r="A50" s="21"/>
      <c r="B50" s="1">
        <v>4</v>
      </c>
      <c r="C50" s="28" t="s">
        <v>41</v>
      </c>
      <c r="D50" s="28" t="s">
        <v>46</v>
      </c>
      <c r="E50" s="18">
        <f t="shared" si="9"/>
        <v>103031</v>
      </c>
      <c r="F50" s="18">
        <v>103031</v>
      </c>
      <c r="G50" s="18"/>
      <c r="H50" s="18"/>
      <c r="I50" s="37" t="s">
        <v>49</v>
      </c>
      <c r="J50" s="2"/>
    </row>
    <row r="51" spans="1:10" ht="22.5" customHeight="1" thickBot="1" x14ac:dyDescent="0.3">
      <c r="B51" s="58" t="s">
        <v>4</v>
      </c>
      <c r="C51" s="59"/>
      <c r="D51" s="60"/>
      <c r="E51" s="4">
        <f t="shared" ref="E51:H51" si="10">SUM(E47:E50)</f>
        <v>861520</v>
      </c>
      <c r="F51" s="4">
        <f t="shared" si="10"/>
        <v>861520</v>
      </c>
      <c r="G51" s="4">
        <f t="shared" si="10"/>
        <v>0</v>
      </c>
      <c r="H51" s="4">
        <f t="shared" si="10"/>
        <v>0</v>
      </c>
      <c r="I51" s="39"/>
      <c r="J51" s="9"/>
    </row>
    <row r="52" spans="1:10" ht="27" customHeight="1" thickBot="1" x14ac:dyDescent="0.3">
      <c r="B52" s="61" t="s">
        <v>78</v>
      </c>
      <c r="C52" s="62"/>
      <c r="D52" s="62"/>
      <c r="E52" s="62"/>
      <c r="F52" s="62"/>
      <c r="G52" s="62"/>
      <c r="H52" s="62"/>
      <c r="I52" s="63"/>
    </row>
    <row r="53" spans="1:10" ht="47" customHeight="1" x14ac:dyDescent="0.25">
      <c r="B53" s="1">
        <v>1</v>
      </c>
      <c r="C53" s="5" t="s">
        <v>18</v>
      </c>
      <c r="D53" s="5" t="s">
        <v>17</v>
      </c>
      <c r="E53" s="3">
        <f>F53+G53+H53</f>
        <v>1365461</v>
      </c>
      <c r="F53" s="3">
        <v>800000</v>
      </c>
      <c r="G53" s="3">
        <v>565461</v>
      </c>
      <c r="H53" s="3"/>
      <c r="I53" s="37" t="s">
        <v>48</v>
      </c>
    </row>
    <row r="54" spans="1:10" ht="22.5" customHeight="1" x14ac:dyDescent="0.25">
      <c r="B54" s="58" t="s">
        <v>4</v>
      </c>
      <c r="C54" s="59"/>
      <c r="D54" s="60"/>
      <c r="E54" s="4">
        <f>SUM(E53)</f>
        <v>1365461</v>
      </c>
      <c r="F54" s="4">
        <f t="shared" ref="F54:H54" si="11">SUM(F53)</f>
        <v>800000</v>
      </c>
      <c r="G54" s="4">
        <f t="shared" si="11"/>
        <v>565461</v>
      </c>
      <c r="H54" s="4">
        <f t="shared" si="11"/>
        <v>0</v>
      </c>
      <c r="I54" s="39"/>
    </row>
    <row r="55" spans="1:10" x14ac:dyDescent="0.25">
      <c r="D55" s="17"/>
      <c r="E55" s="17"/>
      <c r="F55" s="17"/>
    </row>
    <row r="56" spans="1:10" x14ac:dyDescent="0.25">
      <c r="D56" s="17" t="s">
        <v>8</v>
      </c>
      <c r="E56" s="17"/>
      <c r="F56" s="17"/>
    </row>
    <row r="57" spans="1:10" x14ac:dyDescent="0.25">
      <c r="D57" s="17"/>
      <c r="E57" s="17"/>
      <c r="F57" s="17"/>
    </row>
    <row r="58" spans="1:10" x14ac:dyDescent="0.25">
      <c r="D58" s="17"/>
      <c r="E58" s="17"/>
      <c r="F58" s="17"/>
    </row>
  </sheetData>
  <mergeCells count="22">
    <mergeCell ref="B52:I52"/>
    <mergeCell ref="B54:D54"/>
    <mergeCell ref="B1:I1"/>
    <mergeCell ref="B51:D51"/>
    <mergeCell ref="B43:I43"/>
    <mergeCell ref="B45:D45"/>
    <mergeCell ref="B10:I10"/>
    <mergeCell ref="B19:I19"/>
    <mergeCell ref="B35:D35"/>
    <mergeCell ref="B18:D18"/>
    <mergeCell ref="B39:D39"/>
    <mergeCell ref="B42:D42"/>
    <mergeCell ref="B40:I40"/>
    <mergeCell ref="B36:I36"/>
    <mergeCell ref="B46:I46"/>
    <mergeCell ref="D2:D3"/>
    <mergeCell ref="E2:H2"/>
    <mergeCell ref="B2:B3"/>
    <mergeCell ref="C2:C3"/>
    <mergeCell ref="I2:I3"/>
    <mergeCell ref="B4:I4"/>
    <mergeCell ref="B9:D9"/>
  </mergeCells>
  <phoneticPr fontId="5" type="noConversion"/>
  <pageMargins left="0.25" right="0.25" top="0.75" bottom="0.75" header="0.3" footer="0.3"/>
  <pageSetup paperSize="9" scale="49" fitToHeight="0" orientation="landscape" r:id="rId1"/>
  <rowBreaks count="2" manualBreakCount="2">
    <brk id="9" max="16383" man="1"/>
    <brk id="52" max="16383" man="1"/>
  </rowBreak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 Nr.5</vt:lpstr>
      <vt:lpstr>'DK Nr.5'!Print_Area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2024-05-22T10:26:36Z</cp:lastPrinted>
  <dcterms:created xsi:type="dcterms:W3CDTF">2023-05-25T06:46:01Z</dcterms:created>
  <dcterms:modified xsi:type="dcterms:W3CDTF">2024-05-30T06:10:34Z</dcterms:modified>
</cp:coreProperties>
</file>