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Kopsavilkuma_nod\VBPKN_jautājumi\IZDEVUMU_PARSKATISANA\2017\Info ziņojums\Iesniegšanai MK\Pielikumi\"/>
    </mc:Choice>
  </mc:AlternateContent>
  <bookViews>
    <workbookView xWindow="0" yWindow="0" windowWidth="25200" windowHeight="11205"/>
  </bookViews>
  <sheets>
    <sheet name="Sheet2" sheetId="2" r:id="rId1"/>
  </sheets>
  <definedNames>
    <definedName name="_xlnm._FilterDatabase" localSheetId="0" hidden="1">Sheet2!$A$1:$I$81</definedName>
    <definedName name="_xlnm.Print_Titles" localSheetId="0">Sheet2!$4:$4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2" l="1"/>
  <c r="H64" i="2" l="1"/>
  <c r="I47" i="2"/>
  <c r="H47" i="2"/>
  <c r="I43" i="2"/>
  <c r="I41" i="2"/>
  <c r="I39" i="2"/>
</calcChain>
</file>

<file path=xl/sharedStrings.xml><?xml version="1.0" encoding="utf-8"?>
<sst xmlns="http://schemas.openxmlformats.org/spreadsheetml/2006/main" count="241" uniqueCount="171">
  <si>
    <t>Ministrija</t>
  </si>
  <si>
    <t>Programmas/apakšprogrammas kods</t>
  </si>
  <si>
    <t>Programmas/apakšprogrammas nosaukums</t>
  </si>
  <si>
    <t>Gadi kopš aktualizēšanas</t>
  </si>
  <si>
    <t xml:space="preserve">Rundāles pils muzeja publisko maksas pakalpojumu cenrādis </t>
  </si>
  <si>
    <t>KM</t>
  </si>
  <si>
    <t>21.00.00</t>
  </si>
  <si>
    <t>Kultūras mantojums</t>
  </si>
  <si>
    <t xml:space="preserve">Latvijas Nacionālā vēstures muzeja publisko maksas pakalpojumu cenrādis </t>
  </si>
  <si>
    <t xml:space="preserve">Profesionālās izglītības iestāžu un eksaminācijas centru maksas pakalpojumu cenrādis </t>
  </si>
  <si>
    <t>IZM</t>
  </si>
  <si>
    <t>02.01.00</t>
  </si>
  <si>
    <t>Profesionālās izglītības programmu īstenošana</t>
  </si>
  <si>
    <t xml:space="preserve">Valsts tehniskās uzraudzības aģentūras maksas pakalpojumu cenrādis </t>
  </si>
  <si>
    <t>ZM</t>
  </si>
  <si>
    <t>21.02.00</t>
  </si>
  <si>
    <t>Sabiedriskā finansējuma administrēšana un valsts uzraudzība lauksaimniecībā</t>
  </si>
  <si>
    <t>Izglītības kvalitātes valsts dienesta maksas pakalpojumu cenrādis</t>
  </si>
  <si>
    <t>42.07.00</t>
  </si>
  <si>
    <t>Izglītības kvalitātes valsts dienesta darbības nodrošināšana</t>
  </si>
  <si>
    <t>Noteikumi par Latvijas Republikas Uzņēmumu reģistra maksas pakalpojumiem</t>
  </si>
  <si>
    <t>TM</t>
  </si>
  <si>
    <t>06.01.00</t>
  </si>
  <si>
    <t>Juridisko personu reģistrācija</t>
  </si>
  <si>
    <t>Valsts policijas koledžas maksas pakalpojumu cenrādis</t>
  </si>
  <si>
    <t>IeM</t>
  </si>
  <si>
    <t>Valsts policija</t>
  </si>
  <si>
    <t>Datu valsts inspekcijas maksas pakalpojumu cenrādis</t>
  </si>
  <si>
    <t>09.02.00</t>
  </si>
  <si>
    <t>Fizisko personu datu aizsardzība</t>
  </si>
  <si>
    <t>Valsts robežsardzes maksas pakalpojumu cenrādis</t>
  </si>
  <si>
    <t>10.00.00</t>
  </si>
  <si>
    <t>Valsts robežsardzes darbība</t>
  </si>
  <si>
    <t>Noteikumi par tiesas sniegtajiem maksas pakalpojumiem</t>
  </si>
  <si>
    <t>03.02.00</t>
  </si>
  <si>
    <t>Apgabaltiesas un rajonu (pilsētu) tiesas</t>
  </si>
  <si>
    <t xml:space="preserve">Centrālās statistikas pārvaldes maksas pakalpojumu cenrādis </t>
  </si>
  <si>
    <t>EM</t>
  </si>
  <si>
    <t xml:space="preserve">24.00.00 </t>
  </si>
  <si>
    <t>Statistiskās informācijas nodrošināšana</t>
  </si>
  <si>
    <t xml:space="preserve">Noteikumi par informācijas sniegšanas maksas pakalpojumiem </t>
  </si>
  <si>
    <t>FM</t>
  </si>
  <si>
    <t xml:space="preserve">Pilsonības un migrācijas lietu pārvaldes maksas pakalpojumu cenrādis </t>
  </si>
  <si>
    <t>11.01.00</t>
  </si>
  <si>
    <t xml:space="preserve">Pilsonības un migrācijas lietu pārvalde </t>
  </si>
  <si>
    <t xml:space="preserve">Valsts ugunsdzēsības un glābšanas dienesta maksas pakalpojumu cenrādis </t>
  </si>
  <si>
    <t>07.00.00</t>
  </si>
  <si>
    <t>Ugunsdrošība, glābšana un civilā aizsardzība</t>
  </si>
  <si>
    <t xml:space="preserve">Maksātnespējas administrācijas maksas pakalpojumu cenrādis </t>
  </si>
  <si>
    <t>06.03.00</t>
  </si>
  <si>
    <t>Māksātnespējas procesa pārvaldība</t>
  </si>
  <si>
    <t>Latvijas Nacionālās aizsardzības akadēmijas maksas pakalpojumu cenrādis</t>
  </si>
  <si>
    <t>AiM</t>
  </si>
  <si>
    <t>22.12.00</t>
  </si>
  <si>
    <t>Nacionālo bruņoto spēku uzturēšana</t>
  </si>
  <si>
    <t>Valsts robežsardzes koledžas maksas pakalpojumu cenrādis</t>
  </si>
  <si>
    <t xml:space="preserve">Kultūras ministrijas publisko maksas pakalpojumu cenrādis </t>
  </si>
  <si>
    <t>97.00.00</t>
  </si>
  <si>
    <t>Nozaru vadība un politikas plānošana</t>
  </si>
  <si>
    <t>Iekšlietu ministrijas Informācijas centra sniegto maksas pakalpojumu cenrādis</t>
  </si>
  <si>
    <t>02.03.00</t>
  </si>
  <si>
    <t>Vienotās sakaru un informācijas sistēmas uzturēšana un vadība</t>
  </si>
  <si>
    <t>Slimību profilakses un kontroles centra maksas pakalpojumu cenrādis</t>
  </si>
  <si>
    <t>VM</t>
  </si>
  <si>
    <t>46.03.00</t>
  </si>
  <si>
    <t>Slimību profilakses nodrošināšana</t>
  </si>
  <si>
    <t xml:space="preserve">Iekšlietu ministrijas maksas pakalpojumu cenrādis </t>
  </si>
  <si>
    <t>Dabas aizsardzības pārvaldes publisko maksas pakalpojumu cenrādis</t>
  </si>
  <si>
    <t>VARAM</t>
  </si>
  <si>
    <t>24.08.00</t>
  </si>
  <si>
    <t>Nacionālo parku darbības nodrošināšana</t>
  </si>
  <si>
    <t xml:space="preserve">Latvijas institūta maksas pakalpojumu cenrādis </t>
  </si>
  <si>
    <t>ĀM</t>
  </si>
  <si>
    <t>06.00.00</t>
  </si>
  <si>
    <t>Latvijas institūts</t>
  </si>
  <si>
    <t>Valsts aizsardzības militāro objektu un iepirkumu centra publisko maksas pakalpojumu cenrādis</t>
  </si>
  <si>
    <t>33.00.00</t>
  </si>
  <si>
    <t>Aizsardzības īpašumu pārvaldīšana</t>
  </si>
  <si>
    <t>Liepājas Jūrniecības koledžas maksas pakalpojumu cenrādis</t>
  </si>
  <si>
    <t>03.11.00</t>
  </si>
  <si>
    <t>Koledžas</t>
  </si>
  <si>
    <t>Valsts administrācijas skolas maksas pakalpojumu cenrādis</t>
  </si>
  <si>
    <t>19.00.00</t>
  </si>
  <si>
    <t>Valsts administrācijas skola</t>
  </si>
  <si>
    <t>Latvijas Investīciju un attīstības aģentūras maksas pakalpojumu cenrādis</t>
  </si>
  <si>
    <t>28.00.00</t>
  </si>
  <si>
    <t xml:space="preserve">Ārējās ekonomiskās politikas ieviešana </t>
  </si>
  <si>
    <t xml:space="preserve">Valsts sporta medicīnas centra maksas pakalpojumu cenrādis </t>
  </si>
  <si>
    <t>39.02.00</t>
  </si>
  <si>
    <t>Sporta medicīnas nodrošināšana</t>
  </si>
  <si>
    <t xml:space="preserve">Valsts tiesu medicīnas ekspertīzes centra maksas pakalpojumu cenrādis </t>
  </si>
  <si>
    <t>39.06.00</t>
  </si>
  <si>
    <t>Tiesu medicīniskā ekspertīze</t>
  </si>
  <si>
    <t>Profesionālās izglītības kompetences centra "Rīgas Tehniskā koledža" maksas pakalpojumu cenrādis</t>
  </si>
  <si>
    <t>Rīgas Celtniecības koledžas maksas pakalpojumu cenrādis</t>
  </si>
  <si>
    <t>Latvijas Nacionālā arhīva publisko maksas pakalpojumu cenrādis</t>
  </si>
  <si>
    <t>Daugavpils medicīnas koledžas maksas pakalpojumu cenrādis</t>
  </si>
  <si>
    <t>Malnavas koledžas maksas pakalpojumu cenrādis</t>
  </si>
  <si>
    <t xml:space="preserve">Jēkabpils Agrobiznesa koledžas maksas pakalpojumu cenrādis </t>
  </si>
  <si>
    <t>Olaines Mehānikas un tehnoloģijas koledžas maksas pakalpojumu cenrādis</t>
  </si>
  <si>
    <t>Rīgas 1.medicīnas koledžas maksas pakalpojumu cenrādis</t>
  </si>
  <si>
    <t>Vides pārraudzības valsts biroja publisko maksas pakalpojumu cenrādis</t>
  </si>
  <si>
    <t>23.02.00</t>
  </si>
  <si>
    <t>Vides pārraudzības valsts birojs</t>
  </si>
  <si>
    <t xml:space="preserve">Neatliekamās medicīniskās palīdzības dienesta maksas pakalpojumu cenrādis </t>
  </si>
  <si>
    <t>39.04.00</t>
  </si>
  <si>
    <t>Neatliekamā medicīniskā palīdzība</t>
  </si>
  <si>
    <t>LM</t>
  </si>
  <si>
    <t>05.03.00</t>
  </si>
  <si>
    <t>Aprūpe valsts sociālās aprūpes institūcijās</t>
  </si>
  <si>
    <t>Tieslietu ministrijas maksas pakalpojumu cenrādis</t>
  </si>
  <si>
    <t xml:space="preserve">Nacionālā veselības dienesta maksas pakalpojumu cenrādis </t>
  </si>
  <si>
    <t>45.01.00</t>
  </si>
  <si>
    <t>Veselības aprūpes finansējuma administrēšana un ekonomiskā novērtēšana</t>
  </si>
  <si>
    <t xml:space="preserve">Nacionālā kino centra publisko maksas pakalpojumu cenrādis </t>
  </si>
  <si>
    <t>19.03.00</t>
  </si>
  <si>
    <t>Filmu nozare</t>
  </si>
  <si>
    <t xml:space="preserve">Valsts asinsdonoru centra maksas pakalpojumu cenrādis </t>
  </si>
  <si>
    <t>39.03.00</t>
  </si>
  <si>
    <t>Asins un asins komponentu nodrošināšana</t>
  </si>
  <si>
    <t xml:space="preserve">Latviešu valodas aģentūras maksas pakalpojumu cenrādis </t>
  </si>
  <si>
    <t>04.00.00</t>
  </si>
  <si>
    <t>Valsts valodas politika un pārvalde</t>
  </si>
  <si>
    <t xml:space="preserve">Noteikumi par Valsts kases sniegto maksas pakalpojumu cenrādi </t>
  </si>
  <si>
    <t>31.01.00</t>
  </si>
  <si>
    <t>Budžeta izpilde</t>
  </si>
  <si>
    <t>Valsts izglītības satura centra maksas pakalpojumu cenrādis</t>
  </si>
  <si>
    <t>42.06.00</t>
  </si>
  <si>
    <t>Valsts izglītības satura centra darbības nodrošināšana</t>
  </si>
  <si>
    <t>Valsts tiesu ekspertīžu biroja maksas pakalpojumu cenrādis</t>
  </si>
  <si>
    <t>03.04.00</t>
  </si>
  <si>
    <t>Tiesu ekspertīžu veikšana</t>
  </si>
  <si>
    <t xml:space="preserve">Noteikumi par Ārlietu ministrijas publisko maksas pakalpojumu cenrādi Eiropas Savienības informācijas bibliotēkas pakalpojumu jomā </t>
  </si>
  <si>
    <t>Paula Stradiņa Medicīnas vēstures muzeja maksas pakalpojumu cenrādis</t>
  </si>
  <si>
    <t>06.02.00</t>
  </si>
  <si>
    <t>Medicīnas vēstures muzejs</t>
  </si>
  <si>
    <t xml:space="preserve">Noteikumi par Lauku atbalsta dienesta sniegto maksas pakalpojumu cenrādi </t>
  </si>
  <si>
    <t>Valsts vides dienesta maksas pakalpojumu cenrādis</t>
  </si>
  <si>
    <t>23.01.00</t>
  </si>
  <si>
    <t>Valsts vides dienests</t>
  </si>
  <si>
    <t xml:space="preserve">Kultūras informācijas sistēmu centra publisko maksas pakalpojumu cenrādis </t>
  </si>
  <si>
    <t xml:space="preserve">Valsts valodas centra publisko maksas pakalpojumu cenrādis </t>
  </si>
  <si>
    <t>09.01.00</t>
  </si>
  <si>
    <t>Valsts valodas aizsardzība</t>
  </si>
  <si>
    <t xml:space="preserve">Izglītības un zinātnes ministrijas padotībā esošo profesionālās izglītības iestāžu sniegto maksas pakalpojumu cenrādis izglītojamiem, kuri mācās no valsts budžeta finansētajās izglītības programmās </t>
  </si>
  <si>
    <r>
      <t xml:space="preserve">Valsts budžetā plānotie ieņēmumi 2018.gadā, </t>
    </r>
    <r>
      <rPr>
        <b/>
        <i/>
        <sz val="12"/>
        <color theme="1"/>
        <rFont val="Times New Roman"/>
        <family val="1"/>
        <charset val="186"/>
      </rPr>
      <t>euro</t>
    </r>
  </si>
  <si>
    <r>
      <t xml:space="preserve">Potenciālie papildu ieņēmumi, </t>
    </r>
    <r>
      <rPr>
        <b/>
        <i/>
        <sz val="12"/>
        <color theme="1"/>
        <rFont val="Times New Roman"/>
        <family val="1"/>
        <charset val="186"/>
      </rPr>
      <t>euro</t>
    </r>
  </si>
  <si>
    <t>MPK cenrāža pieņemšanas datums</t>
  </si>
  <si>
    <t>MPK cenrāža numurs</t>
  </si>
  <si>
    <t>MPK cenrāža nosaukums</t>
  </si>
  <si>
    <t>KOPSAVILKUMS PAR MAKSAS PAKALPOJUMU CENRĀŽU, KAS AKTUALIZĒTI VAIRĀK NEKĀ PIRMS 2 GADIEM, HORIZONTĀLO ANALĪZI SADALĪJUMĀ PA MINISTRIJĀM UN TO PROGRAMMĀM/APAKŠPROGRAMMĀM</t>
  </si>
  <si>
    <t>Kopā:</t>
  </si>
  <si>
    <t>Ilgstošas sociālās aprūpes un sociālās rehabilitācijas iestāžu maksas pakalpojumu cenrādis</t>
  </si>
  <si>
    <t>Ministre</t>
  </si>
  <si>
    <t>D.Reizniece-Ozola</t>
  </si>
  <si>
    <t>Pūre 67095432</t>
  </si>
  <si>
    <t>kristina.pure@fm.gov.lv</t>
  </si>
  <si>
    <t>MK</t>
  </si>
  <si>
    <t xml:space="preserve">12.pielikums informatīvajam ziņojumam
“Par valsts budžeta izdevumu pārskatīšanas 2018., 2019. un 2020.gadam
rezultātiem un priekšlikumi par šo rezultātu izmantošanu likumprojekta
“Par vidēja termiņa budžeta 2018., 2019. un 2020.gadam” un likumprojekta
“Par valsts budžetu 2018.gadam” izstrādes procesā”
</t>
  </si>
  <si>
    <t>140 154</t>
  </si>
  <si>
    <r>
      <t>FM</t>
    </r>
    <r>
      <rPr>
        <sz val="12"/>
        <color theme="1"/>
        <rFont val="Times New Roman"/>
        <family val="1"/>
        <charset val="186"/>
      </rPr>
      <t>¹</t>
    </r>
  </si>
  <si>
    <r>
      <t>KM</t>
    </r>
    <r>
      <rPr>
        <sz val="12"/>
        <color theme="1"/>
        <rFont val="Times New Roman"/>
        <family val="1"/>
        <charset val="186"/>
      </rPr>
      <t>²</t>
    </r>
  </si>
  <si>
    <r>
      <t>VARAM</t>
    </r>
    <r>
      <rPr>
        <sz val="12"/>
        <color theme="1"/>
        <rFont val="Times New Roman"/>
        <family val="1"/>
        <charset val="186"/>
      </rPr>
      <t>³</t>
    </r>
  </si>
  <si>
    <t>² Pamatojoties uz KM sniegto informāciju, 2017.gadā muzeji un bibliotēkas pašu ieņēmumus ir kāpinājušas par 1 195 506 euro attiecībā pret 2016.gadu, kā arī 2017.gadā papildus valsts budžetā tika iestrādi ieņēmumi par sniegtajiem maksas pakalpojumiem un citiem pašu ieņēmumiem 275 474 euro apmērā.</t>
  </si>
  <si>
    <r>
      <t xml:space="preserve">³ </t>
    </r>
    <r>
      <rPr>
        <sz val="10"/>
        <color theme="1"/>
        <rFont val="Times New Roman"/>
        <family val="1"/>
        <charset val="186"/>
      </rPr>
      <t>Pamatojoties uz VARAM sniegto informāciju, tajā skaitā 29 241 euro apmērā ieņēmumu no MPK palielinājums saistībā ar jaunā cenrāža “Latvijas Dabas muzeja maksas pakalpojumu cenrādis” spēkā stāšanos, kopējais cenrādī norādītais ieņēmumu no MPK  palielinājums paredzēts 70 807 euro apmērā, no tā 41 566 euro novirzāmi JPI “Neatliekamie pasākumi valsts funkciju veikšanas nodrošināšanai” ietvaros LDM pasākumu finansēšanai un 29 241 euro ieņēmumu no MPK palielinājumam.</t>
    </r>
  </si>
  <si>
    <r>
      <t xml:space="preserve">¹ </t>
    </r>
    <r>
      <rPr>
        <sz val="10"/>
        <color theme="1"/>
        <rFont val="Times New Roman"/>
        <family val="1"/>
        <charset val="186"/>
      </rPr>
      <t>Balstoties uz pieņēmumu, ka valsts aizdevumi pašvaldībām vidēji viena gada laikā no jauna tiek izsniegti 154 milj. euro apmērā ar vidējo atmaksas termiņu  - 15 gadi, pieņemot, ka gada beigās tiek atmaksāti 30% no jauna izsniegto valsts aizdevumu no ES līdzfinansējuma un pamatsummas atmaksas tiek uzsāktas ar otro gadu, maksājot reizi ceturksnī vienādos maksājumos.</t>
    </r>
  </si>
  <si>
    <t>Noteikumi par Iekšlietu ministrijas veselības un sporta centra maksas pakalpojumu cenrādi</t>
  </si>
  <si>
    <t xml:space="preserve">Nodrošinājuma valsts aģentūras maksas pakalpojumu cenrādis </t>
  </si>
  <si>
    <r>
      <t>IeM</t>
    </r>
    <r>
      <rPr>
        <sz val="12"/>
        <color theme="1"/>
        <rFont val="Times New Roman"/>
        <family val="1"/>
        <charset val="186"/>
      </rPr>
      <t>⁴</t>
    </r>
  </si>
  <si>
    <t>IeM⁴</t>
  </si>
  <si>
    <t>⁴ Pamatojoties uz IeM sniegto informāciju par 2017.gadā veikto cenrāžu pārskatīšanu un aktualizēšanu.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</si>
</sst>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2"/>
      <color theme="1"/>
      <name val="Times New Roman"/>
      <family val="2"/>
      <charset val="186"/>
    </font>
    <font>
      <b/>
      <sz val="12"/>
      <color theme="1"/>
      <name val="Times New Roman"/>
      <family val="1"/>
      <charset val="186"/>
    </font>
    <font>
      <b/>
      <i/>
      <sz val="12"/>
      <color theme="1"/>
      <name val="Times New Roman"/>
      <family val="1"/>
      <charset val="186"/>
    </font>
    <font>
      <sz val="9"/>
      <color theme="1"/>
      <name val="Times New Roman"/>
      <family val="1"/>
      <charset val="186"/>
    </font>
    <font>
      <u/>
      <sz val="12"/>
      <color theme="10"/>
      <name val="Times New Roman"/>
      <family val="2"/>
      <charset val="186"/>
    </font>
    <font>
      <sz val="9"/>
      <name val="Times New Roman"/>
      <family val="2"/>
      <charset val="186"/>
    </font>
    <font>
      <sz val="10"/>
      <color theme="1"/>
      <name val="Times New Roman"/>
      <family val="1"/>
      <charset val="186"/>
    </font>
    <font>
      <sz val="12"/>
      <color theme="1"/>
      <name val="Times New Roman"/>
      <family val="1"/>
      <charset val="186"/>
    </font>
    <font>
      <i/>
      <sz val="14"/>
      <color theme="1"/>
      <name val="Times New Roman"/>
      <family val="1"/>
      <charset val="186"/>
    </font>
    <font>
      <sz val="14"/>
      <color theme="1"/>
      <name val="Times New Roman"/>
      <family val="2"/>
      <charset val="186"/>
    </font>
    <font>
      <sz val="16"/>
      <color theme="1"/>
      <name val="Times New Roman"/>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ill="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xf>
    <xf numFmtId="3" fontId="0" fillId="3" borderId="1" xfId="0" applyNumberFormat="1" applyFill="1" applyBorder="1" applyAlignment="1">
      <alignment horizontal="center" vertical="center"/>
    </xf>
    <xf numFmtId="164" fontId="1" fillId="0" borderId="0" xfId="0" applyNumberFormat="1" applyFont="1" applyBorder="1"/>
    <xf numFmtId="164" fontId="0" fillId="0" borderId="1" xfId="0" applyNumberFormat="1" applyBorder="1" applyAlignment="1">
      <alignment horizontal="center"/>
    </xf>
    <xf numFmtId="3" fontId="1" fillId="0" borderId="1" xfId="0" applyNumberFormat="1" applyFont="1" applyBorder="1" applyAlignment="1">
      <alignment horizontal="center"/>
    </xf>
    <xf numFmtId="0" fontId="0" fillId="0" borderId="3" xfId="0" applyBorder="1" applyAlignment="1">
      <alignment horizontal="center" wrapText="1"/>
    </xf>
    <xf numFmtId="0" fontId="0" fillId="0" borderId="0" xfId="0" applyBorder="1" applyAlignment="1">
      <alignment horizontal="center" wrapText="1"/>
    </xf>
    <xf numFmtId="0" fontId="3" fillId="0" borderId="0" xfId="0" applyFont="1" applyAlignment="1">
      <alignment horizontal="left" vertical="center"/>
    </xf>
    <xf numFmtId="0" fontId="5" fillId="0" borderId="0" xfId="1" applyFont="1"/>
    <xf numFmtId="0" fontId="0" fillId="0" borderId="0" xfId="0" applyFill="1" applyBorder="1" applyAlignment="1">
      <alignment horizontal="center" vertical="center"/>
    </xf>
    <xf numFmtId="0" fontId="1" fillId="0" borderId="0" xfId="0" applyFont="1" applyFill="1" applyBorder="1" applyAlignment="1">
      <alignment horizontal="right" vertical="center"/>
    </xf>
    <xf numFmtId="3" fontId="1" fillId="0" borderId="0" xfId="0" applyNumberFormat="1" applyFont="1" applyBorder="1" applyAlignment="1">
      <alignment horizontal="center"/>
    </xf>
    <xf numFmtId="0" fontId="9" fillId="0" borderId="0" xfId="0" applyFont="1"/>
    <xf numFmtId="0" fontId="10" fillId="0" borderId="0" xfId="0" applyFont="1"/>
    <xf numFmtId="3" fontId="1" fillId="0" borderId="5" xfId="0" applyNumberFormat="1" applyFont="1" applyBorder="1" applyAlignment="1">
      <alignment horizontal="center"/>
    </xf>
    <xf numFmtId="3" fontId="0" fillId="0" borderId="0" xfId="0" applyNumberFormat="1"/>
    <xf numFmtId="0" fontId="7" fillId="0" borderId="0" xfId="0" applyFont="1" applyFill="1" applyBorder="1" applyAlignment="1">
      <alignment horizontal="left"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0" fillId="0" borderId="1" xfId="0" applyFill="1" applyBorder="1" applyAlignment="1">
      <alignment vertical="center"/>
    </xf>
    <xf numFmtId="164" fontId="0" fillId="0" borderId="1" xfId="0" applyNumberFormat="1" applyFill="1" applyBorder="1" applyAlignment="1">
      <alignment horizontal="center"/>
    </xf>
    <xf numFmtId="14" fontId="0" fillId="0" borderId="1" xfId="0" quotePrefix="1" applyNumberFormat="1" applyFill="1" applyBorder="1" applyAlignment="1">
      <alignment horizontal="center" vertical="center"/>
    </xf>
    <xf numFmtId="3"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0" xfId="0" applyFill="1" applyBorder="1" applyAlignment="1">
      <alignment vertical="center"/>
    </xf>
    <xf numFmtId="0" fontId="0" fillId="0" borderId="4" xfId="0" applyFill="1" applyBorder="1" applyAlignment="1">
      <alignment horizontal="center" vertical="center"/>
    </xf>
    <xf numFmtId="0" fontId="6" fillId="0" borderId="0" xfId="0" applyFont="1" applyFill="1" applyBorder="1" applyAlignment="1">
      <alignment horizontal="left" vertical="center" wrapText="1"/>
    </xf>
    <xf numFmtId="0" fontId="1" fillId="0" borderId="0" xfId="0" applyFont="1" applyBorder="1" applyAlignment="1">
      <alignment horizontal="center" wrapText="1"/>
    </xf>
    <xf numFmtId="0" fontId="8" fillId="0" borderId="0" xfId="0" applyFont="1" applyAlignment="1">
      <alignment horizontal="right" wrapText="1"/>
    </xf>
    <xf numFmtId="0" fontId="8" fillId="0" borderId="0" xfId="0" applyFont="1" applyAlignment="1">
      <alignment horizontal="right"/>
    </xf>
    <xf numFmtId="0" fontId="0" fillId="0" borderId="0" xfId="0"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ristina.pur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abSelected="1" topLeftCell="A41" zoomScale="80" zoomScaleNormal="80" workbookViewId="0">
      <selection activeCell="D57" sqref="D57:D62"/>
    </sheetView>
  </sheetViews>
  <sheetFormatPr defaultRowHeight="15.75" x14ac:dyDescent="0.25"/>
  <cols>
    <col min="1" max="1" width="10" customWidth="1"/>
    <col min="2" max="2" width="12.75" customWidth="1"/>
    <col min="4" max="4" width="67.875" customWidth="1"/>
    <col min="5" max="5" width="13" customWidth="1"/>
    <col min="6" max="6" width="14.125" customWidth="1"/>
    <col min="7" max="7" width="30.75" customWidth="1"/>
    <col min="8" max="8" width="15.75" customWidth="1"/>
    <col min="9" max="9" width="12.25" customWidth="1"/>
  </cols>
  <sheetData>
    <row r="1" spans="1:9" ht="106.9" customHeight="1" x14ac:dyDescent="0.3">
      <c r="A1" s="41" t="s">
        <v>158</v>
      </c>
      <c r="B1" s="42"/>
      <c r="C1" s="42"/>
      <c r="D1" s="42"/>
      <c r="E1" s="42"/>
      <c r="F1" s="42"/>
      <c r="G1" s="42"/>
      <c r="H1" s="42"/>
      <c r="I1" s="42"/>
    </row>
    <row r="2" spans="1:9" ht="33" customHeight="1" x14ac:dyDescent="0.25">
      <c r="A2" s="40" t="s">
        <v>150</v>
      </c>
      <c r="B2" s="40"/>
      <c r="C2" s="40"/>
      <c r="D2" s="40"/>
      <c r="E2" s="40"/>
      <c r="F2" s="40"/>
      <c r="G2" s="40"/>
      <c r="H2" s="40"/>
      <c r="I2" s="40"/>
    </row>
    <row r="3" spans="1:9" ht="23.25" customHeight="1" x14ac:dyDescent="0.25">
      <c r="A3" s="17"/>
      <c r="B3" s="16"/>
      <c r="C3" s="16"/>
      <c r="D3" s="16"/>
      <c r="E3" s="16"/>
      <c r="F3" s="17"/>
      <c r="G3" s="17"/>
      <c r="H3" s="17"/>
      <c r="I3" s="16"/>
    </row>
    <row r="4" spans="1:9" ht="63" x14ac:dyDescent="0.25">
      <c r="A4" s="10" t="s">
        <v>0</v>
      </c>
      <c r="B4" s="9" t="s">
        <v>147</v>
      </c>
      <c r="C4" s="9" t="s">
        <v>148</v>
      </c>
      <c r="D4" s="11" t="s">
        <v>149</v>
      </c>
      <c r="E4" s="9" t="s">
        <v>3</v>
      </c>
      <c r="F4" s="9" t="s">
        <v>1</v>
      </c>
      <c r="G4" s="9" t="s">
        <v>2</v>
      </c>
      <c r="H4" s="9" t="s">
        <v>145</v>
      </c>
      <c r="I4" s="9" t="s">
        <v>146</v>
      </c>
    </row>
    <row r="5" spans="1:9" ht="47.25" x14ac:dyDescent="0.25">
      <c r="A5" s="1" t="s">
        <v>10</v>
      </c>
      <c r="B5" s="5">
        <v>41618</v>
      </c>
      <c r="C5" s="1">
        <v>1438</v>
      </c>
      <c r="D5" s="8" t="s">
        <v>144</v>
      </c>
      <c r="E5" s="14">
        <v>11.698630136986301</v>
      </c>
      <c r="F5" s="6" t="s">
        <v>11</v>
      </c>
      <c r="G5" s="2" t="s">
        <v>12</v>
      </c>
      <c r="H5" s="4">
        <v>987854</v>
      </c>
      <c r="I5" s="12">
        <v>793257.35062676563</v>
      </c>
    </row>
    <row r="6" spans="1:9" x14ac:dyDescent="0.25">
      <c r="A6" s="1" t="s">
        <v>21</v>
      </c>
      <c r="B6" s="5">
        <v>41548</v>
      </c>
      <c r="C6" s="1">
        <v>1027</v>
      </c>
      <c r="D6" s="3" t="s">
        <v>141</v>
      </c>
      <c r="E6" s="14">
        <v>11.641095890410959</v>
      </c>
      <c r="F6" s="6" t="s">
        <v>142</v>
      </c>
      <c r="G6" s="1" t="s">
        <v>143</v>
      </c>
      <c r="H6" s="4">
        <v>0</v>
      </c>
      <c r="I6" s="12">
        <v>0</v>
      </c>
    </row>
    <row r="7" spans="1:9" x14ac:dyDescent="0.25">
      <c r="A7" s="1" t="s">
        <v>5</v>
      </c>
      <c r="B7" s="5">
        <v>41548</v>
      </c>
      <c r="C7" s="1">
        <v>1015</v>
      </c>
      <c r="D7" s="3" t="s">
        <v>140</v>
      </c>
      <c r="E7" s="14">
        <v>10.912328767123288</v>
      </c>
      <c r="F7" s="1" t="s">
        <v>6</v>
      </c>
      <c r="G7" s="1" t="s">
        <v>7</v>
      </c>
      <c r="H7" s="4">
        <v>3000</v>
      </c>
      <c r="I7" s="12">
        <v>1586.7448786401001</v>
      </c>
    </row>
    <row r="8" spans="1:9" x14ac:dyDescent="0.25">
      <c r="A8" s="1" t="s">
        <v>68</v>
      </c>
      <c r="B8" s="5">
        <v>41527</v>
      </c>
      <c r="C8" s="1">
        <v>810</v>
      </c>
      <c r="D8" s="3" t="s">
        <v>137</v>
      </c>
      <c r="E8" s="14">
        <v>8.956164383561644</v>
      </c>
      <c r="F8" s="6" t="s">
        <v>138</v>
      </c>
      <c r="G8" s="1" t="s">
        <v>139</v>
      </c>
      <c r="H8" s="4">
        <v>4197</v>
      </c>
      <c r="I8" s="12">
        <v>171.48211561393273</v>
      </c>
    </row>
    <row r="9" spans="1:9" x14ac:dyDescent="0.25">
      <c r="A9" s="1" t="s">
        <v>14</v>
      </c>
      <c r="B9" s="5">
        <v>38706</v>
      </c>
      <c r="C9" s="1">
        <v>979</v>
      </c>
      <c r="D9" s="3" t="s">
        <v>136</v>
      </c>
      <c r="E9" s="14">
        <v>7.8054794520547945</v>
      </c>
      <c r="F9" s="1"/>
      <c r="G9" s="1"/>
      <c r="H9" s="1">
        <v>0</v>
      </c>
      <c r="I9" s="12">
        <v>0</v>
      </c>
    </row>
    <row r="10" spans="1:9" x14ac:dyDescent="0.25">
      <c r="A10" s="1" t="s">
        <v>63</v>
      </c>
      <c r="B10" s="5">
        <v>41527</v>
      </c>
      <c r="C10" s="1">
        <v>808</v>
      </c>
      <c r="D10" s="3" t="s">
        <v>133</v>
      </c>
      <c r="E10" s="14">
        <v>7.536986301369863</v>
      </c>
      <c r="F10" s="7" t="s">
        <v>134</v>
      </c>
      <c r="G10" s="1" t="s">
        <v>135</v>
      </c>
      <c r="H10" s="4">
        <v>64915</v>
      </c>
      <c r="I10" s="12">
        <v>14344.467805636281</v>
      </c>
    </row>
    <row r="11" spans="1:9" ht="31.5" x14ac:dyDescent="0.25">
      <c r="A11" s="1" t="s">
        <v>72</v>
      </c>
      <c r="B11" s="5">
        <v>40169</v>
      </c>
      <c r="C11" s="1">
        <v>1595</v>
      </c>
      <c r="D11" s="8" t="s">
        <v>132</v>
      </c>
      <c r="E11" s="14">
        <v>7.4219178082191783</v>
      </c>
      <c r="F11" s="1"/>
      <c r="G11" s="1"/>
      <c r="H11" s="1">
        <v>0</v>
      </c>
      <c r="I11" s="12">
        <v>0</v>
      </c>
    </row>
    <row r="12" spans="1:9" x14ac:dyDescent="0.25">
      <c r="A12" s="1" t="s">
        <v>21</v>
      </c>
      <c r="B12" s="5">
        <v>41534</v>
      </c>
      <c r="C12" s="1">
        <v>889</v>
      </c>
      <c r="D12" s="3" t="s">
        <v>129</v>
      </c>
      <c r="E12" s="14">
        <v>7.3260273972602743</v>
      </c>
      <c r="F12" s="6" t="s">
        <v>130</v>
      </c>
      <c r="G12" s="1" t="s">
        <v>131</v>
      </c>
      <c r="H12" s="4">
        <v>14229</v>
      </c>
      <c r="I12" s="12">
        <v>3144.2260249002334</v>
      </c>
    </row>
    <row r="13" spans="1:9" ht="31.5" x14ac:dyDescent="0.25">
      <c r="A13" s="1" t="s">
        <v>10</v>
      </c>
      <c r="B13" s="5">
        <v>41534</v>
      </c>
      <c r="C13" s="1">
        <v>851</v>
      </c>
      <c r="D13" s="3" t="s">
        <v>126</v>
      </c>
      <c r="E13" s="14">
        <v>7.1726027397260275</v>
      </c>
      <c r="F13" s="1" t="s">
        <v>127</v>
      </c>
      <c r="G13" s="2" t="s">
        <v>128</v>
      </c>
      <c r="H13" s="4">
        <v>110000</v>
      </c>
      <c r="I13" s="12">
        <v>24307.039337903272</v>
      </c>
    </row>
    <row r="14" spans="1:9" x14ac:dyDescent="0.25">
      <c r="A14" s="1" t="s">
        <v>160</v>
      </c>
      <c r="B14" s="5">
        <v>38972</v>
      </c>
      <c r="C14" s="1">
        <v>760</v>
      </c>
      <c r="D14" s="3" t="s">
        <v>123</v>
      </c>
      <c r="E14" s="14">
        <v>6.9808219178082194</v>
      </c>
      <c r="F14" s="6" t="s">
        <v>124</v>
      </c>
      <c r="G14" s="1" t="s">
        <v>125</v>
      </c>
      <c r="H14" s="4">
        <v>3381419</v>
      </c>
      <c r="I14" s="12">
        <v>36847</v>
      </c>
    </row>
    <row r="15" spans="1:9" x14ac:dyDescent="0.25">
      <c r="A15" s="1" t="s">
        <v>10</v>
      </c>
      <c r="B15" s="5">
        <v>41527</v>
      </c>
      <c r="C15" s="1">
        <v>790</v>
      </c>
      <c r="D15" s="3" t="s">
        <v>120</v>
      </c>
      <c r="E15" s="14">
        <v>6.2136986301369861</v>
      </c>
      <c r="F15" s="1" t="s">
        <v>121</v>
      </c>
      <c r="G15" s="1" t="s">
        <v>122</v>
      </c>
      <c r="H15" s="4">
        <v>185745</v>
      </c>
      <c r="I15" s="12">
        <v>45202.921831334374</v>
      </c>
    </row>
    <row r="16" spans="1:9" ht="31.5" x14ac:dyDescent="0.25">
      <c r="A16" s="1" t="s">
        <v>63</v>
      </c>
      <c r="B16" s="5">
        <v>41527</v>
      </c>
      <c r="C16" s="1">
        <v>806</v>
      </c>
      <c r="D16" s="3" t="s">
        <v>117</v>
      </c>
      <c r="E16" s="14">
        <v>6.1945205479452055</v>
      </c>
      <c r="F16" s="1" t="s">
        <v>118</v>
      </c>
      <c r="G16" s="2" t="s">
        <v>119</v>
      </c>
      <c r="H16" s="4">
        <v>99977</v>
      </c>
      <c r="I16" s="12">
        <v>24330.412748291026</v>
      </c>
    </row>
    <row r="17" spans="1:9" x14ac:dyDescent="0.25">
      <c r="A17" s="1" t="s">
        <v>5</v>
      </c>
      <c r="B17" s="5">
        <v>41534</v>
      </c>
      <c r="C17" s="1">
        <v>858</v>
      </c>
      <c r="D17" s="3" t="s">
        <v>114</v>
      </c>
      <c r="E17" s="14">
        <v>5.9068493150684933</v>
      </c>
      <c r="F17" s="6" t="s">
        <v>115</v>
      </c>
      <c r="G17" s="1" t="s">
        <v>116</v>
      </c>
      <c r="H17" s="4">
        <v>3000</v>
      </c>
      <c r="I17" s="12">
        <v>444.67947779811311</v>
      </c>
    </row>
    <row r="18" spans="1:9" ht="47.25" x14ac:dyDescent="0.25">
      <c r="A18" s="1" t="s">
        <v>63</v>
      </c>
      <c r="B18" s="5">
        <v>41520</v>
      </c>
      <c r="C18" s="1">
        <v>744</v>
      </c>
      <c r="D18" s="3" t="s">
        <v>111</v>
      </c>
      <c r="E18" s="14">
        <v>5.5616438356164384</v>
      </c>
      <c r="F18" s="1" t="s">
        <v>112</v>
      </c>
      <c r="G18" s="2" t="s">
        <v>113</v>
      </c>
      <c r="H18" s="4">
        <v>1519729</v>
      </c>
      <c r="I18" s="12">
        <v>225264.09937154956</v>
      </c>
    </row>
    <row r="19" spans="1:9" x14ac:dyDescent="0.25">
      <c r="A19" s="1" t="s">
        <v>21</v>
      </c>
      <c r="B19" s="5">
        <v>41520</v>
      </c>
      <c r="C19" s="1">
        <v>738</v>
      </c>
      <c r="D19" s="3" t="s">
        <v>110</v>
      </c>
      <c r="E19" s="14">
        <v>5.484931506849315</v>
      </c>
      <c r="F19" s="6" t="s">
        <v>57</v>
      </c>
      <c r="G19" s="1" t="s">
        <v>58</v>
      </c>
      <c r="H19" s="4">
        <v>3557</v>
      </c>
      <c r="I19" s="12">
        <v>527.24163417596276</v>
      </c>
    </row>
    <row r="20" spans="1:9" ht="31.5" x14ac:dyDescent="0.25">
      <c r="A20" s="1" t="s">
        <v>107</v>
      </c>
      <c r="B20" s="5">
        <v>41541</v>
      </c>
      <c r="C20" s="1">
        <v>901</v>
      </c>
      <c r="D20" s="3" t="s">
        <v>152</v>
      </c>
      <c r="E20" s="14">
        <v>5.4273972602739722</v>
      </c>
      <c r="F20" s="7" t="s">
        <v>108</v>
      </c>
      <c r="G20" s="2" t="s">
        <v>109</v>
      </c>
      <c r="H20" s="4">
        <v>1162545</v>
      </c>
      <c r="I20" s="12">
        <v>172319.96783893582</v>
      </c>
    </row>
    <row r="21" spans="1:9" x14ac:dyDescent="0.25">
      <c r="A21" s="1" t="s">
        <v>63</v>
      </c>
      <c r="B21" s="5">
        <v>41520</v>
      </c>
      <c r="C21" s="1">
        <v>746</v>
      </c>
      <c r="D21" s="3" t="s">
        <v>104</v>
      </c>
      <c r="E21" s="14">
        <v>4.9479452054794519</v>
      </c>
      <c r="F21" s="1" t="s">
        <v>105</v>
      </c>
      <c r="G21" s="1" t="s">
        <v>106</v>
      </c>
      <c r="H21" s="4">
        <v>555945</v>
      </c>
      <c r="I21" s="12">
        <v>66291.849124637796</v>
      </c>
    </row>
    <row r="22" spans="1:9" x14ac:dyDescent="0.25">
      <c r="A22" s="1" t="s">
        <v>68</v>
      </c>
      <c r="B22" s="5">
        <v>41534</v>
      </c>
      <c r="C22" s="1">
        <v>877</v>
      </c>
      <c r="D22" s="3" t="s">
        <v>101</v>
      </c>
      <c r="E22" s="14">
        <v>4.7945205479452051</v>
      </c>
      <c r="F22" s="6" t="s">
        <v>102</v>
      </c>
      <c r="G22" s="1" t="s">
        <v>103</v>
      </c>
      <c r="H22" s="4">
        <v>24047</v>
      </c>
      <c r="I22" s="12">
        <v>2867.4061209295255</v>
      </c>
    </row>
    <row r="23" spans="1:9" x14ac:dyDescent="0.25">
      <c r="A23" s="1" t="s">
        <v>10</v>
      </c>
      <c r="B23" s="5">
        <v>41534</v>
      </c>
      <c r="C23" s="1">
        <v>854</v>
      </c>
      <c r="D23" s="3" t="s">
        <v>99</v>
      </c>
      <c r="E23" s="14">
        <v>4.7369863013698632</v>
      </c>
      <c r="F23" s="1" t="s">
        <v>79</v>
      </c>
      <c r="G23" s="1" t="s">
        <v>80</v>
      </c>
      <c r="H23" s="4">
        <v>36000</v>
      </c>
      <c r="I23" s="12">
        <v>4292.7026387267815</v>
      </c>
    </row>
    <row r="24" spans="1:9" x14ac:dyDescent="0.25">
      <c r="A24" s="1" t="s">
        <v>10</v>
      </c>
      <c r="B24" s="5">
        <v>41534</v>
      </c>
      <c r="C24" s="1">
        <v>850</v>
      </c>
      <c r="D24" s="3" t="s">
        <v>100</v>
      </c>
      <c r="E24" s="14">
        <v>4.7369863013698632</v>
      </c>
      <c r="F24" s="1" t="s">
        <v>79</v>
      </c>
      <c r="G24" s="1" t="s">
        <v>80</v>
      </c>
      <c r="H24" s="4">
        <v>36931</v>
      </c>
      <c r="I24" s="12">
        <v>4403.7166986338552</v>
      </c>
    </row>
    <row r="25" spans="1:9" x14ac:dyDescent="0.25">
      <c r="A25" s="1" t="s">
        <v>10</v>
      </c>
      <c r="B25" s="5">
        <v>41534</v>
      </c>
      <c r="C25" s="1">
        <v>853</v>
      </c>
      <c r="D25" s="3" t="s">
        <v>98</v>
      </c>
      <c r="E25" s="14">
        <v>4.6986301369863011</v>
      </c>
      <c r="F25" s="1" t="s">
        <v>79</v>
      </c>
      <c r="G25" s="1" t="s">
        <v>80</v>
      </c>
      <c r="H25" s="4">
        <v>62000</v>
      </c>
      <c r="I25" s="12">
        <v>7392.9878778072352</v>
      </c>
    </row>
    <row r="26" spans="1:9" x14ac:dyDescent="0.25">
      <c r="A26" s="1" t="s">
        <v>10</v>
      </c>
      <c r="B26" s="5">
        <v>41527</v>
      </c>
      <c r="C26" s="1">
        <v>788</v>
      </c>
      <c r="D26" s="3" t="s">
        <v>96</v>
      </c>
      <c r="E26" s="14">
        <v>4.6410958904109592</v>
      </c>
      <c r="F26" s="1" t="s">
        <v>79</v>
      </c>
      <c r="G26" s="1" t="s">
        <v>80</v>
      </c>
      <c r="H26" s="4">
        <v>83000</v>
      </c>
      <c r="I26" s="12">
        <v>9897.0644170645246</v>
      </c>
    </row>
    <row r="27" spans="1:9" x14ac:dyDescent="0.25">
      <c r="A27" s="1" t="s">
        <v>10</v>
      </c>
      <c r="B27" s="5">
        <v>41520</v>
      </c>
      <c r="C27" s="1">
        <v>720</v>
      </c>
      <c r="D27" s="3" t="s">
        <v>97</v>
      </c>
      <c r="E27" s="14">
        <v>4.6410958904109592</v>
      </c>
      <c r="F27" s="1" t="s">
        <v>79</v>
      </c>
      <c r="G27" s="1" t="s">
        <v>80</v>
      </c>
      <c r="H27" s="4">
        <v>11760</v>
      </c>
      <c r="I27" s="12">
        <v>1402.282861984082</v>
      </c>
    </row>
    <row r="28" spans="1:9" ht="31.5" x14ac:dyDescent="0.25">
      <c r="A28" s="1" t="s">
        <v>10</v>
      </c>
      <c r="B28" s="5">
        <v>41534</v>
      </c>
      <c r="C28" s="1">
        <v>888</v>
      </c>
      <c r="D28" s="8" t="s">
        <v>93</v>
      </c>
      <c r="E28" s="14">
        <v>4.5260273972602736</v>
      </c>
      <c r="F28" s="1" t="s">
        <v>79</v>
      </c>
      <c r="G28" s="1" t="s">
        <v>80</v>
      </c>
      <c r="H28" s="4">
        <v>28200</v>
      </c>
      <c r="I28" s="12">
        <v>3362.6170670026459</v>
      </c>
    </row>
    <row r="29" spans="1:9" x14ac:dyDescent="0.25">
      <c r="A29" s="1" t="s">
        <v>10</v>
      </c>
      <c r="B29" s="5">
        <v>41534</v>
      </c>
      <c r="C29" s="1">
        <v>855</v>
      </c>
      <c r="D29" s="3" t="s">
        <v>94</v>
      </c>
      <c r="E29" s="14">
        <v>4.5260273972602736</v>
      </c>
      <c r="F29" s="1" t="s">
        <v>79</v>
      </c>
      <c r="G29" s="1" t="s">
        <v>80</v>
      </c>
      <c r="H29" s="4">
        <v>45300</v>
      </c>
      <c r="I29" s="12">
        <v>5401.6508203978674</v>
      </c>
    </row>
    <row r="30" spans="1:9" x14ac:dyDescent="0.25">
      <c r="A30" s="1" t="s">
        <v>5</v>
      </c>
      <c r="B30" s="5">
        <v>41534</v>
      </c>
      <c r="C30" s="1">
        <v>857</v>
      </c>
      <c r="D30" s="3" t="s">
        <v>95</v>
      </c>
      <c r="E30" s="14">
        <v>4.5260273972602736</v>
      </c>
      <c r="F30" s="1" t="s">
        <v>6</v>
      </c>
      <c r="G30" s="1" t="s">
        <v>7</v>
      </c>
      <c r="H30" s="4">
        <v>525135</v>
      </c>
      <c r="I30" s="12">
        <v>62618.0111163275</v>
      </c>
    </row>
    <row r="31" spans="1:9" x14ac:dyDescent="0.25">
      <c r="A31" s="1" t="s">
        <v>63</v>
      </c>
      <c r="B31" s="5">
        <v>41527</v>
      </c>
      <c r="C31" s="1">
        <v>807</v>
      </c>
      <c r="D31" s="3" t="s">
        <v>90</v>
      </c>
      <c r="E31" s="14">
        <v>4.4684931506849317</v>
      </c>
      <c r="F31" s="1" t="s">
        <v>91</v>
      </c>
      <c r="G31" s="1" t="s">
        <v>92</v>
      </c>
      <c r="H31" s="4">
        <v>81602</v>
      </c>
      <c r="I31" s="12">
        <v>9730.3644645939676</v>
      </c>
    </row>
    <row r="32" spans="1:9" x14ac:dyDescent="0.25">
      <c r="A32" s="1" t="s">
        <v>37</v>
      </c>
      <c r="B32" s="5">
        <v>41520</v>
      </c>
      <c r="C32" s="1">
        <v>716</v>
      </c>
      <c r="D32" s="3" t="s">
        <v>84</v>
      </c>
      <c r="E32" s="14">
        <v>4.4493150684931511</v>
      </c>
      <c r="F32" s="1" t="s">
        <v>85</v>
      </c>
      <c r="G32" s="1" t="s">
        <v>86</v>
      </c>
      <c r="H32" s="4">
        <v>124200</v>
      </c>
      <c r="I32" s="12">
        <v>14809.824103607398</v>
      </c>
    </row>
    <row r="33" spans="1:9" x14ac:dyDescent="0.25">
      <c r="A33" s="1" t="s">
        <v>63</v>
      </c>
      <c r="B33" s="5">
        <v>41513</v>
      </c>
      <c r="C33" s="1">
        <v>676</v>
      </c>
      <c r="D33" s="3" t="s">
        <v>87</v>
      </c>
      <c r="E33" s="14">
        <v>4.4493150684931511</v>
      </c>
      <c r="F33" s="1" t="s">
        <v>88</v>
      </c>
      <c r="G33" s="1" t="s">
        <v>89</v>
      </c>
      <c r="H33" s="4">
        <v>216276</v>
      </c>
      <c r="I33" s="12">
        <v>25789.126552590929</v>
      </c>
    </row>
    <row r="34" spans="1:9" x14ac:dyDescent="0.25">
      <c r="A34" s="1" t="s">
        <v>157</v>
      </c>
      <c r="B34" s="5">
        <v>41527</v>
      </c>
      <c r="C34" s="1">
        <v>769</v>
      </c>
      <c r="D34" s="3" t="s">
        <v>81</v>
      </c>
      <c r="E34" s="14">
        <v>4.3863013698630136</v>
      </c>
      <c r="F34" s="1" t="s">
        <v>82</v>
      </c>
      <c r="G34" s="1" t="s">
        <v>83</v>
      </c>
      <c r="H34" s="4">
        <v>359402</v>
      </c>
      <c r="I34" s="12">
        <v>42855.719826768967</v>
      </c>
    </row>
    <row r="35" spans="1:9" x14ac:dyDescent="0.25">
      <c r="A35" s="1" t="s">
        <v>10</v>
      </c>
      <c r="B35" s="5">
        <v>41534</v>
      </c>
      <c r="C35" s="1">
        <v>887</v>
      </c>
      <c r="D35" s="3" t="s">
        <v>78</v>
      </c>
      <c r="E35" s="14">
        <v>4.3150684931506849</v>
      </c>
      <c r="F35" s="1" t="s">
        <v>79</v>
      </c>
      <c r="G35" s="1" t="s">
        <v>80</v>
      </c>
      <c r="H35" s="4">
        <v>40000</v>
      </c>
      <c r="I35" s="12">
        <v>4769.669598585313</v>
      </c>
    </row>
    <row r="36" spans="1:9" ht="31.5" x14ac:dyDescent="0.25">
      <c r="A36" s="1" t="s">
        <v>52</v>
      </c>
      <c r="B36" s="5">
        <v>41534</v>
      </c>
      <c r="C36" s="1">
        <v>826</v>
      </c>
      <c r="D36" s="8" t="s">
        <v>75</v>
      </c>
      <c r="E36" s="14">
        <v>4.1232876712328768</v>
      </c>
      <c r="F36" s="1" t="s">
        <v>76</v>
      </c>
      <c r="G36" s="1" t="s">
        <v>77</v>
      </c>
      <c r="H36" s="4">
        <v>549400</v>
      </c>
      <c r="I36" s="12">
        <v>65511.411936569275</v>
      </c>
    </row>
    <row r="37" spans="1:9" x14ac:dyDescent="0.25">
      <c r="A37" s="1" t="s">
        <v>72</v>
      </c>
      <c r="B37" s="5">
        <v>41548</v>
      </c>
      <c r="C37" s="1">
        <v>1007</v>
      </c>
      <c r="D37" s="3" t="s">
        <v>71</v>
      </c>
      <c r="E37" s="14">
        <v>3.9315068493150687</v>
      </c>
      <c r="F37" s="1" t="s">
        <v>73</v>
      </c>
      <c r="G37" s="1" t="s">
        <v>74</v>
      </c>
      <c r="H37" s="4">
        <v>1209</v>
      </c>
      <c r="I37" s="12">
        <v>89.11093318866341</v>
      </c>
    </row>
    <row r="38" spans="1:9" ht="31.5" x14ac:dyDescent="0.25">
      <c r="A38" s="1" t="s">
        <v>68</v>
      </c>
      <c r="B38" s="5">
        <v>41471</v>
      </c>
      <c r="C38" s="1">
        <v>406</v>
      </c>
      <c r="D38" s="3" t="s">
        <v>67</v>
      </c>
      <c r="E38" s="14">
        <v>3.8547945205479452</v>
      </c>
      <c r="F38" s="6" t="s">
        <v>69</v>
      </c>
      <c r="G38" s="2" t="s">
        <v>70</v>
      </c>
      <c r="H38" s="4">
        <v>88000</v>
      </c>
      <c r="I38" s="12">
        <v>6486.1556001673953</v>
      </c>
    </row>
    <row r="39" spans="1:9" x14ac:dyDescent="0.25">
      <c r="A39" s="28" t="s">
        <v>25</v>
      </c>
      <c r="B39" s="29">
        <v>41492</v>
      </c>
      <c r="C39" s="28">
        <v>486</v>
      </c>
      <c r="D39" s="30" t="s">
        <v>66</v>
      </c>
      <c r="E39" s="31">
        <v>3.7972602739726029</v>
      </c>
      <c r="F39" s="32" t="s">
        <v>57</v>
      </c>
      <c r="G39" s="28" t="s">
        <v>58</v>
      </c>
      <c r="H39" s="33">
        <v>650</v>
      </c>
      <c r="I39" s="33">
        <f>47.9091038648728-47.9091038648728</f>
        <v>0</v>
      </c>
    </row>
    <row r="40" spans="1:9" x14ac:dyDescent="0.25">
      <c r="A40" s="28" t="s">
        <v>63</v>
      </c>
      <c r="B40" s="29">
        <v>41520</v>
      </c>
      <c r="C40" s="28">
        <v>745</v>
      </c>
      <c r="D40" s="30" t="s">
        <v>62</v>
      </c>
      <c r="E40" s="31">
        <v>3.7589041095890412</v>
      </c>
      <c r="F40" s="28" t="s">
        <v>64</v>
      </c>
      <c r="G40" s="28" t="s">
        <v>65</v>
      </c>
      <c r="H40" s="33">
        <v>13715</v>
      </c>
      <c r="I40" s="33">
        <v>1010.8820915488162</v>
      </c>
    </row>
    <row r="41" spans="1:9" ht="31.5" x14ac:dyDescent="0.25">
      <c r="A41" s="28" t="s">
        <v>169</v>
      </c>
      <c r="B41" s="29">
        <v>41513</v>
      </c>
      <c r="C41" s="28">
        <v>656</v>
      </c>
      <c r="D41" s="30" t="s">
        <v>59</v>
      </c>
      <c r="E41" s="31">
        <v>3.7397260273972601</v>
      </c>
      <c r="F41" s="32" t="s">
        <v>60</v>
      </c>
      <c r="G41" s="34" t="s">
        <v>61</v>
      </c>
      <c r="H41" s="33">
        <v>179308</v>
      </c>
      <c r="I41" s="33">
        <f>13216.1316858502-13216.1316858502</f>
        <v>0</v>
      </c>
    </row>
    <row r="42" spans="1:9" x14ac:dyDescent="0.25">
      <c r="A42" s="28" t="s">
        <v>52</v>
      </c>
      <c r="B42" s="29">
        <v>41527</v>
      </c>
      <c r="C42" s="28">
        <v>770</v>
      </c>
      <c r="D42" s="30" t="s">
        <v>51</v>
      </c>
      <c r="E42" s="31">
        <v>3.7013698630136984</v>
      </c>
      <c r="F42" s="7" t="s">
        <v>53</v>
      </c>
      <c r="G42" s="28" t="s">
        <v>54</v>
      </c>
      <c r="H42" s="28">
        <v>0</v>
      </c>
      <c r="I42" s="33">
        <v>0</v>
      </c>
    </row>
    <row r="43" spans="1:9" x14ac:dyDescent="0.25">
      <c r="A43" s="28" t="s">
        <v>169</v>
      </c>
      <c r="B43" s="29">
        <v>41527</v>
      </c>
      <c r="C43" s="28">
        <v>786</v>
      </c>
      <c r="D43" s="30" t="s">
        <v>55</v>
      </c>
      <c r="E43" s="31">
        <v>3.7013698630136984</v>
      </c>
      <c r="F43" s="32" t="s">
        <v>31</v>
      </c>
      <c r="G43" s="28" t="s">
        <v>32</v>
      </c>
      <c r="H43" s="33">
        <v>147007</v>
      </c>
      <c r="I43" s="33">
        <f>10835.3440490205-10835.3440490205</f>
        <v>0</v>
      </c>
    </row>
    <row r="44" spans="1:9" x14ac:dyDescent="0.25">
      <c r="A44" s="28" t="s">
        <v>5</v>
      </c>
      <c r="B44" s="29">
        <v>41527</v>
      </c>
      <c r="C44" s="28">
        <v>794</v>
      </c>
      <c r="D44" s="30" t="s">
        <v>56</v>
      </c>
      <c r="E44" s="31">
        <v>3.7013698630136984</v>
      </c>
      <c r="F44" s="28" t="s">
        <v>57</v>
      </c>
      <c r="G44" s="28" t="s">
        <v>58</v>
      </c>
      <c r="H44" s="33">
        <v>7591</v>
      </c>
      <c r="I44" s="33">
        <v>559.50462682807608</v>
      </c>
    </row>
    <row r="45" spans="1:9" x14ac:dyDescent="0.25">
      <c r="A45" s="28" t="s">
        <v>41</v>
      </c>
      <c r="B45" s="29">
        <v>39042</v>
      </c>
      <c r="C45" s="28">
        <v>940</v>
      </c>
      <c r="D45" s="30" t="s">
        <v>40</v>
      </c>
      <c r="E45" s="31">
        <v>3.6821917808219178</v>
      </c>
      <c r="F45" s="28"/>
      <c r="G45" s="28"/>
      <c r="H45" s="28">
        <v>0</v>
      </c>
      <c r="I45" s="33">
        <v>0</v>
      </c>
    </row>
    <row r="46" spans="1:9" x14ac:dyDescent="0.25">
      <c r="A46" s="28" t="s">
        <v>168</v>
      </c>
      <c r="B46" s="29">
        <v>41534</v>
      </c>
      <c r="C46" s="28">
        <v>886</v>
      </c>
      <c r="D46" s="30" t="s">
        <v>42</v>
      </c>
      <c r="E46" s="31">
        <v>3.6821917808219178</v>
      </c>
      <c r="F46" s="32" t="s">
        <v>43</v>
      </c>
      <c r="G46" s="28" t="s">
        <v>44</v>
      </c>
      <c r="H46" s="33">
        <v>238370</v>
      </c>
      <c r="I46" s="33">
        <v>30403</v>
      </c>
    </row>
    <row r="47" spans="1:9" ht="31.5" x14ac:dyDescent="0.25">
      <c r="A47" s="28" t="s">
        <v>169</v>
      </c>
      <c r="B47" s="29">
        <v>41534</v>
      </c>
      <c r="C47" s="28">
        <v>885</v>
      </c>
      <c r="D47" s="30" t="s">
        <v>45</v>
      </c>
      <c r="E47" s="31">
        <v>3.6821917808219178</v>
      </c>
      <c r="F47" s="32" t="s">
        <v>46</v>
      </c>
      <c r="G47" s="34" t="s">
        <v>47</v>
      </c>
      <c r="H47" s="33">
        <f>32020-32020</f>
        <v>0</v>
      </c>
      <c r="I47" s="33">
        <f>2360.07616269727-2360.07616269727</f>
        <v>0</v>
      </c>
    </row>
    <row r="48" spans="1:9" x14ac:dyDescent="0.25">
      <c r="A48" s="28" t="s">
        <v>21</v>
      </c>
      <c r="B48" s="29">
        <v>41534</v>
      </c>
      <c r="C48" s="28">
        <v>872</v>
      </c>
      <c r="D48" s="30" t="s">
        <v>48</v>
      </c>
      <c r="E48" s="31">
        <v>3.6821917808219178</v>
      </c>
      <c r="F48" s="7" t="s">
        <v>49</v>
      </c>
      <c r="G48" s="28" t="s">
        <v>50</v>
      </c>
      <c r="H48" s="33">
        <v>14940</v>
      </c>
      <c r="I48" s="33">
        <v>1101.1723257556919</v>
      </c>
    </row>
    <row r="49" spans="1:9" x14ac:dyDescent="0.25">
      <c r="A49" s="28" t="s">
        <v>37</v>
      </c>
      <c r="B49" s="29">
        <v>38587</v>
      </c>
      <c r="C49" s="28">
        <v>618</v>
      </c>
      <c r="D49" s="30" t="s">
        <v>36</v>
      </c>
      <c r="E49" s="31">
        <v>3.6630136986301371</v>
      </c>
      <c r="F49" s="28" t="s">
        <v>38</v>
      </c>
      <c r="G49" s="28" t="s">
        <v>39</v>
      </c>
      <c r="H49" s="33">
        <v>20964</v>
      </c>
      <c r="I49" s="33">
        <v>1545.1791591126052</v>
      </c>
    </row>
    <row r="50" spans="1:9" x14ac:dyDescent="0.25">
      <c r="A50" s="28" t="s">
        <v>21</v>
      </c>
      <c r="B50" s="29">
        <v>41324</v>
      </c>
      <c r="C50" s="28">
        <v>96</v>
      </c>
      <c r="D50" s="30" t="s">
        <v>33</v>
      </c>
      <c r="E50" s="31">
        <v>3.6438356164383561</v>
      </c>
      <c r="F50" s="7" t="s">
        <v>34</v>
      </c>
      <c r="G50" s="28" t="s">
        <v>35</v>
      </c>
      <c r="H50" s="33">
        <v>71855</v>
      </c>
      <c r="I50" s="33">
        <v>5296.1671664775931</v>
      </c>
    </row>
    <row r="51" spans="1:9" x14ac:dyDescent="0.25">
      <c r="A51" s="28" t="s">
        <v>169</v>
      </c>
      <c r="B51" s="29">
        <v>41499</v>
      </c>
      <c r="C51" s="28">
        <v>560</v>
      </c>
      <c r="D51" s="30" t="s">
        <v>30</v>
      </c>
      <c r="E51" s="31">
        <v>2.8383561643835615</v>
      </c>
      <c r="F51" s="32" t="s">
        <v>31</v>
      </c>
      <c r="G51" s="28" t="s">
        <v>32</v>
      </c>
      <c r="H51" s="28">
        <v>0</v>
      </c>
      <c r="I51" s="33">
        <v>0</v>
      </c>
    </row>
    <row r="52" spans="1:9" x14ac:dyDescent="0.25">
      <c r="A52" s="28" t="s">
        <v>21</v>
      </c>
      <c r="B52" s="29">
        <v>41541</v>
      </c>
      <c r="C52" s="28">
        <v>992</v>
      </c>
      <c r="D52" s="30" t="s">
        <v>27</v>
      </c>
      <c r="E52" s="31">
        <v>2.7808219178082192</v>
      </c>
      <c r="F52" s="7" t="s">
        <v>28</v>
      </c>
      <c r="G52" s="28" t="s">
        <v>29</v>
      </c>
      <c r="H52" s="33">
        <v>24333</v>
      </c>
      <c r="I52" s="33">
        <v>1014.976371832284</v>
      </c>
    </row>
    <row r="53" spans="1:9" x14ac:dyDescent="0.25">
      <c r="A53" s="28" t="s">
        <v>169</v>
      </c>
      <c r="B53" s="29">
        <v>41541</v>
      </c>
      <c r="C53" s="28">
        <v>904</v>
      </c>
      <c r="D53" s="30" t="s">
        <v>24</v>
      </c>
      <c r="E53" s="31">
        <v>2.493150684931507</v>
      </c>
      <c r="F53" s="32" t="s">
        <v>22</v>
      </c>
      <c r="G53" s="28" t="s">
        <v>26</v>
      </c>
      <c r="H53" s="33">
        <v>22278</v>
      </c>
      <c r="I53" s="33">
        <v>0</v>
      </c>
    </row>
    <row r="54" spans="1:9" ht="31.5" x14ac:dyDescent="0.25">
      <c r="A54" s="28" t="s">
        <v>10</v>
      </c>
      <c r="B54" s="29">
        <v>41527</v>
      </c>
      <c r="C54" s="28">
        <v>789</v>
      </c>
      <c r="D54" s="30" t="s">
        <v>17</v>
      </c>
      <c r="E54" s="31">
        <v>2.4356164383561643</v>
      </c>
      <c r="F54" s="28" t="s">
        <v>18</v>
      </c>
      <c r="G54" s="34" t="s">
        <v>19</v>
      </c>
      <c r="H54" s="33" t="s">
        <v>159</v>
      </c>
      <c r="I54" s="33">
        <v>5846</v>
      </c>
    </row>
    <row r="55" spans="1:9" x14ac:dyDescent="0.25">
      <c r="A55" s="28" t="s">
        <v>21</v>
      </c>
      <c r="B55" s="29">
        <v>41625</v>
      </c>
      <c r="C55" s="28">
        <v>1525</v>
      </c>
      <c r="D55" s="35" t="s">
        <v>20</v>
      </c>
      <c r="E55" s="31">
        <v>2.4356164383561643</v>
      </c>
      <c r="F55" s="7" t="s">
        <v>22</v>
      </c>
      <c r="G55" s="28" t="s">
        <v>23</v>
      </c>
      <c r="H55" s="33">
        <v>869872</v>
      </c>
      <c r="I55" s="33">
        <v>36284.039227324727</v>
      </c>
    </row>
    <row r="56" spans="1:9" ht="47.25" x14ac:dyDescent="0.25">
      <c r="A56" s="28" t="s">
        <v>14</v>
      </c>
      <c r="B56" s="29">
        <v>41520</v>
      </c>
      <c r="C56" s="28">
        <v>753</v>
      </c>
      <c r="D56" s="30" t="s">
        <v>13</v>
      </c>
      <c r="E56" s="31">
        <v>2.4164383561643836</v>
      </c>
      <c r="F56" s="7" t="s">
        <v>15</v>
      </c>
      <c r="G56" s="34" t="s">
        <v>16</v>
      </c>
      <c r="H56" s="33">
        <v>1793564</v>
      </c>
      <c r="I56" s="33">
        <v>74813.014481116115</v>
      </c>
    </row>
    <row r="57" spans="1:9" ht="31.5" x14ac:dyDescent="0.25">
      <c r="A57" s="28" t="s">
        <v>10</v>
      </c>
      <c r="B57" s="29">
        <v>41527</v>
      </c>
      <c r="C57" s="28">
        <v>791</v>
      </c>
      <c r="D57" s="36" t="s">
        <v>9</v>
      </c>
      <c r="E57" s="31">
        <v>2.3205479452054796</v>
      </c>
      <c r="F57" s="7" t="s">
        <v>11</v>
      </c>
      <c r="G57" s="34" t="s">
        <v>12</v>
      </c>
      <c r="H57" s="33">
        <v>35913</v>
      </c>
      <c r="I57" s="33">
        <v>1498.0005113061609</v>
      </c>
    </row>
    <row r="58" spans="1:9" x14ac:dyDescent="0.25">
      <c r="A58" s="28" t="s">
        <v>5</v>
      </c>
      <c r="B58" s="29">
        <v>41548</v>
      </c>
      <c r="C58" s="28">
        <v>1016</v>
      </c>
      <c r="D58" s="37" t="s">
        <v>8</v>
      </c>
      <c r="E58" s="31">
        <v>2.3013698630136985</v>
      </c>
      <c r="F58" s="28" t="s">
        <v>6</v>
      </c>
      <c r="G58" s="28" t="s">
        <v>7</v>
      </c>
      <c r="H58" s="33">
        <v>60000</v>
      </c>
      <c r="I58" s="33">
        <v>2502.7157485693101</v>
      </c>
    </row>
    <row r="59" spans="1:9" x14ac:dyDescent="0.25">
      <c r="A59" s="28" t="s">
        <v>5</v>
      </c>
      <c r="B59" s="29">
        <v>41548</v>
      </c>
      <c r="C59" s="28">
        <v>1031</v>
      </c>
      <c r="D59" s="30" t="s">
        <v>4</v>
      </c>
      <c r="E59" s="31">
        <v>2.0876712328767124</v>
      </c>
      <c r="F59" s="28" t="s">
        <v>6</v>
      </c>
      <c r="G59" s="28" t="s">
        <v>7</v>
      </c>
      <c r="H59" s="33">
        <v>1482500</v>
      </c>
      <c r="I59" s="33">
        <v>61837.934954233402</v>
      </c>
    </row>
    <row r="60" spans="1:9" x14ac:dyDescent="0.25">
      <c r="A60" s="28" t="s">
        <v>161</v>
      </c>
      <c r="B60" s="29"/>
      <c r="C60" s="28"/>
      <c r="D60" s="30"/>
      <c r="E60" s="31"/>
      <c r="F60" s="28"/>
      <c r="G60" s="38"/>
      <c r="H60" s="33"/>
      <c r="I60" s="33">
        <v>1470980</v>
      </c>
    </row>
    <row r="61" spans="1:9" x14ac:dyDescent="0.25">
      <c r="A61" s="28" t="s">
        <v>162</v>
      </c>
      <c r="B61" s="29"/>
      <c r="C61" s="28"/>
      <c r="D61" s="30"/>
      <c r="E61" s="31"/>
      <c r="F61" s="28"/>
      <c r="G61" s="38"/>
      <c r="H61" s="33"/>
      <c r="I61" s="33">
        <v>29241</v>
      </c>
    </row>
    <row r="62" spans="1:9" x14ac:dyDescent="0.25">
      <c r="A62" s="28" t="s">
        <v>169</v>
      </c>
      <c r="B62" s="29">
        <v>42829</v>
      </c>
      <c r="C62" s="28">
        <v>190</v>
      </c>
      <c r="D62" s="30" t="s">
        <v>167</v>
      </c>
      <c r="E62" s="31">
        <v>0.35068493150684932</v>
      </c>
      <c r="F62" s="28"/>
      <c r="G62" s="28"/>
      <c r="H62" s="33"/>
      <c r="I62" s="33">
        <v>92141</v>
      </c>
    </row>
    <row r="63" spans="1:9" ht="31.5" x14ac:dyDescent="0.25">
      <c r="A63" s="28" t="s">
        <v>169</v>
      </c>
      <c r="B63" s="29">
        <v>42332</v>
      </c>
      <c r="C63" s="28">
        <v>662</v>
      </c>
      <c r="D63" s="36" t="s">
        <v>166</v>
      </c>
      <c r="E63" s="31">
        <v>1.7123287671232876</v>
      </c>
      <c r="F63" s="28"/>
      <c r="G63" s="28"/>
      <c r="H63" s="33"/>
      <c r="I63" s="33">
        <v>4955</v>
      </c>
    </row>
    <row r="64" spans="1:9" x14ac:dyDescent="0.25">
      <c r="E64" s="13"/>
      <c r="G64" s="21" t="s">
        <v>151</v>
      </c>
      <c r="H64" s="25">
        <f>SUM(H5:H59)</f>
        <v>15391434</v>
      </c>
      <c r="I64" s="15">
        <f>SUM(I5:I63)</f>
        <v>3500748.8921152316</v>
      </c>
    </row>
    <row r="65" spans="1:9" x14ac:dyDescent="0.25">
      <c r="E65" s="13"/>
      <c r="G65" s="21"/>
      <c r="H65" s="22"/>
      <c r="I65" s="22"/>
    </row>
    <row r="66" spans="1:9" ht="33" customHeight="1" x14ac:dyDescent="0.25">
      <c r="A66" s="45" t="s">
        <v>165</v>
      </c>
      <c r="B66" s="46"/>
      <c r="C66" s="46"/>
      <c r="D66" s="46"/>
      <c r="E66" s="46"/>
      <c r="F66" s="46"/>
      <c r="G66" s="46"/>
      <c r="H66" s="46"/>
      <c r="I66" s="46"/>
    </row>
    <row r="67" spans="1:9" ht="30" customHeight="1" x14ac:dyDescent="0.25">
      <c r="A67" s="39" t="s">
        <v>163</v>
      </c>
      <c r="B67" s="43"/>
      <c r="C67" s="43"/>
      <c r="D67" s="43"/>
      <c r="E67" s="43"/>
      <c r="F67" s="43"/>
      <c r="G67" s="43"/>
      <c r="H67" s="43"/>
      <c r="I67" s="43"/>
    </row>
    <row r="68" spans="1:9" ht="30" customHeight="1" x14ac:dyDescent="0.25">
      <c r="A68" s="44" t="s">
        <v>164</v>
      </c>
      <c r="B68" s="44"/>
      <c r="C68" s="44"/>
      <c r="D68" s="44"/>
      <c r="E68" s="44"/>
      <c r="F68" s="44"/>
      <c r="G68" s="44"/>
      <c r="H68" s="44"/>
      <c r="I68" s="44"/>
    </row>
    <row r="69" spans="1:9" x14ac:dyDescent="0.25">
      <c r="A69" s="39" t="s">
        <v>170</v>
      </c>
      <c r="B69" s="39"/>
      <c r="C69" s="39"/>
      <c r="D69" s="39"/>
      <c r="E69" s="39"/>
      <c r="F69" s="39"/>
      <c r="G69" s="39"/>
      <c r="H69" s="39"/>
      <c r="I69" s="39"/>
    </row>
    <row r="70" spans="1:9" ht="15" customHeight="1" x14ac:dyDescent="0.25">
      <c r="A70" s="27"/>
    </row>
    <row r="71" spans="1:9" ht="15" customHeight="1" x14ac:dyDescent="0.25">
      <c r="A71" s="27"/>
    </row>
    <row r="72" spans="1:9" ht="15" customHeight="1" x14ac:dyDescent="0.25">
      <c r="A72" s="20"/>
    </row>
    <row r="73" spans="1:9" ht="15" customHeight="1" x14ac:dyDescent="0.25">
      <c r="A73" s="20"/>
    </row>
    <row r="74" spans="1:9" ht="15" customHeight="1" x14ac:dyDescent="0.25">
      <c r="A74" s="20"/>
    </row>
    <row r="75" spans="1:9" s="24" customFormat="1" ht="20.25" x14ac:dyDescent="0.3">
      <c r="B75" s="24" t="s">
        <v>153</v>
      </c>
      <c r="G75" s="24" t="s">
        <v>154</v>
      </c>
    </row>
    <row r="76" spans="1:9" ht="18.75" x14ac:dyDescent="0.3">
      <c r="A76" s="23"/>
      <c r="B76" s="23"/>
      <c r="C76" s="23"/>
      <c r="D76" s="23"/>
      <c r="E76" s="23"/>
      <c r="F76" s="23"/>
      <c r="G76" s="23"/>
      <c r="H76" s="23"/>
      <c r="I76" s="23"/>
    </row>
    <row r="80" spans="1:9" x14ac:dyDescent="0.25">
      <c r="A80" s="18" t="s">
        <v>155</v>
      </c>
    </row>
    <row r="81" spans="1:9" x14ac:dyDescent="0.25">
      <c r="A81" s="19" t="s">
        <v>156</v>
      </c>
    </row>
    <row r="88" spans="1:9" x14ac:dyDescent="0.25">
      <c r="I88" s="26"/>
    </row>
  </sheetData>
  <mergeCells count="6">
    <mergeCell ref="A69:I69"/>
    <mergeCell ref="A2:I2"/>
    <mergeCell ref="A1:I1"/>
    <mergeCell ref="A67:I67"/>
    <mergeCell ref="A68:I68"/>
    <mergeCell ref="A66:I66"/>
  </mergeCells>
  <hyperlinks>
    <hyperlink ref="A81" r:id="rId1"/>
  </hyperlinks>
  <pageMargins left="0.78740157480314965" right="0.98425196850393704" top="1.1811023622047245" bottom="0.61" header="0.67" footer="0.31496062992125984"/>
  <pageSetup paperSize="9" scale="64" fitToHeight="0" orientation="landscape" verticalDpi="4294967292" r:id="rId2"/>
  <headerFooter>
    <oddHeader>&amp;C&amp;P</oddHeader>
    <oddFooter>&amp;L&amp;F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Sheet2!Print_Titles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Informatīvais ziņojums “Par valsts budžeta izdevumu pārskatīšanas 2018., 2019. un 2020.gadam rezultātiem un priekšlikumi par šo rezultātu izmantošanu likumprojekta “Par vidēja termiņa budžeta 2018., 2019. un 2020.gadam” un likumprojekta “Par valsts budžetu 2018.gadam” izstrādes procesā”</dc:title>
  <dc:subject>pielikums</dc:subject>
  <dc:creator>Kristīna Pūre</dc:creator>
  <dc:description>kristina.pure@fm.gov.lv, tālr. 67095432</dc:description>
  <cp:lastModifiedBy>Klinta Stafecka</cp:lastModifiedBy>
  <cp:lastPrinted>2017-06-28T16:08:36Z</cp:lastPrinted>
  <dcterms:created xsi:type="dcterms:W3CDTF">2017-05-23T09:18:31Z</dcterms:created>
  <dcterms:modified xsi:type="dcterms:W3CDTF">2017-08-16T07:54:25Z</dcterms:modified>
</cp:coreProperties>
</file>