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5200" windowHeight="11835"/>
  </bookViews>
  <sheets>
    <sheet name="Sheet1" sheetId="1" r:id="rId1"/>
  </sheets>
  <definedNames>
    <definedName name="_xlnm.Print_Titles" localSheetId="0">Sheet1!$7:$8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J39" i="1"/>
  <c r="I39" i="1"/>
  <c r="H39" i="1"/>
  <c r="G39" i="1"/>
  <c r="F39" i="1"/>
  <c r="J34" i="1"/>
  <c r="I34" i="1"/>
  <c r="H34" i="1"/>
  <c r="G34" i="1"/>
  <c r="F34" i="1"/>
  <c r="J27" i="1"/>
  <c r="I27" i="1"/>
  <c r="H27" i="1"/>
  <c r="G27" i="1"/>
  <c r="F27" i="1"/>
  <c r="J25" i="1"/>
  <c r="I25" i="1"/>
  <c r="H25" i="1"/>
  <c r="G25" i="1"/>
  <c r="F25" i="1"/>
  <c r="J22" i="1"/>
  <c r="I22" i="1"/>
  <c r="I12" i="1" s="1"/>
  <c r="I9" i="1" s="1"/>
  <c r="H22" i="1"/>
  <c r="G22" i="1"/>
  <c r="F22" i="1"/>
  <c r="J13" i="1"/>
  <c r="J12" i="1" s="1"/>
  <c r="J9" i="1" s="1"/>
  <c r="I13" i="1"/>
  <c r="H13" i="1"/>
  <c r="G13" i="1"/>
  <c r="F13" i="1"/>
  <c r="F12" i="1" s="1"/>
  <c r="F9" i="1" s="1"/>
  <c r="H12" i="1"/>
  <c r="G12" i="1"/>
  <c r="G9" i="1" s="1"/>
  <c r="J10" i="1"/>
  <c r="I10" i="1"/>
  <c r="H10" i="1"/>
  <c r="H9" i="1" s="1"/>
  <c r="G10" i="1"/>
  <c r="F10" i="1"/>
</calcChain>
</file>

<file path=xl/sharedStrings.xml><?xml version="1.0" encoding="utf-8"?>
<sst xmlns="http://schemas.openxmlformats.org/spreadsheetml/2006/main" count="211" uniqueCount="133">
  <si>
    <r>
      <t xml:space="preserve">Nepieciešamais finansējums, </t>
    </r>
    <r>
      <rPr>
        <i/>
        <sz val="8"/>
        <color theme="1"/>
        <rFont val="Arial"/>
        <family val="2"/>
        <charset val="186"/>
      </rPr>
      <t>euro</t>
    </r>
  </si>
  <si>
    <t>N.p.k.</t>
  </si>
  <si>
    <t>Budžeta programmas (apakšprogrammas) kods un nosaukums</t>
  </si>
  <si>
    <t>2018.gads</t>
  </si>
  <si>
    <t>2019.gads</t>
  </si>
  <si>
    <t>28.Augstākā tiesa kopā:</t>
  </si>
  <si>
    <t>32.Prokuratūra kopā:</t>
  </si>
  <si>
    <t>47.Radio un televīzija kopā:</t>
  </si>
  <si>
    <t>30.Satversmes tiesa kopā:</t>
  </si>
  <si>
    <t>D.Reizniece-Ozola</t>
  </si>
  <si>
    <t>3.pielikums informatīvajam ziņojumam "Informatīvais ziņojums par par valsts budžeta prioritārajiem pasākumiem 2018., 2019. un 2020.gadam"</t>
  </si>
  <si>
    <t>Neatkarīgo institūciju iesniegtie pieprasījumi prioritārajiem pasākumiem</t>
  </si>
  <si>
    <t>Prioritāra pasākuma kods</t>
  </si>
  <si>
    <t>Prioritāra pasākuma nosaukums</t>
  </si>
  <si>
    <t>2020.gads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</si>
  <si>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</si>
  <si>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</si>
  <si>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</si>
  <si>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T. 67095438
klinta.stafecka@fm.gov.lv</t>
  </si>
  <si>
    <t>Kopā (visi prioritārie pasākumi):</t>
  </si>
  <si>
    <t>05_01_P_N</t>
  </si>
  <si>
    <t>Nacionālais preventīvais mehānisms</t>
  </si>
  <si>
    <t>01.00.00</t>
  </si>
  <si>
    <t>Tiesībsarga birojs</t>
  </si>
  <si>
    <t>19. Tieslietu ministrija (Zemesgrāmatu nodaļu, rajonu (pilsētu) tiesu, apgabaltiesu) - kopā:</t>
  </si>
  <si>
    <t>05. Tiesībsarga birojs kopā:</t>
  </si>
  <si>
    <t>19_01_P_N</t>
  </si>
  <si>
    <t>Valsts vienotās datorizētās zemesgrāmatas  un Nekustamā īpašuma valsts kadastra savstarpēju datu nesakritību sakārtošana</t>
  </si>
  <si>
    <t>Kopā:</t>
  </si>
  <si>
    <t>19_02_P_N</t>
  </si>
  <si>
    <t>19_03_P_N</t>
  </si>
  <si>
    <t>19_04_P_N</t>
  </si>
  <si>
    <t>19_05_P_N</t>
  </si>
  <si>
    <t>19_06_P_N</t>
  </si>
  <si>
    <t>19_07_P_N</t>
  </si>
  <si>
    <t>Fiziskās apsardzes nodrošināšana tiesās</t>
  </si>
  <si>
    <t>Tukuma rajona tiesas nodrošināšana ar papildus telpām</t>
  </si>
  <si>
    <t>Ventspils tiesas izvietošana vienā adresē</t>
  </si>
  <si>
    <t>Jēkabpils rajona tiesas un Jēkabpils rajona tiesas zemesgrāmatu nodaļas pārvietošana uz jaunām telpām</t>
  </si>
  <si>
    <t>Tiesu iestāžu Madonā centralizācija</t>
  </si>
  <si>
    <t>Office 365 licenču atjaunošana un uzturēšana</t>
  </si>
  <si>
    <t>03.01.00</t>
  </si>
  <si>
    <t>Tiesu administrēšana</t>
  </si>
  <si>
    <t>03.02.00</t>
  </si>
  <si>
    <t>Apgabaltiesas un rajonu (pilsētu) tiesas</t>
  </si>
  <si>
    <t>07.00.00</t>
  </si>
  <si>
    <t>Nekustamā īpašuma tiesību politikas īstenošana</t>
  </si>
  <si>
    <t>28_01_P_N</t>
  </si>
  <si>
    <t>28_02_P_N</t>
  </si>
  <si>
    <t>28_03_P_N</t>
  </si>
  <si>
    <t>28_04_P_N</t>
  </si>
  <si>
    <t>28_05_P_N</t>
  </si>
  <si>
    <t>28_06_P_N</t>
  </si>
  <si>
    <t>Latvijas Republikas Augstākās tiesas tiesnešu atalgojuma palielināšana</t>
  </si>
  <si>
    <t>Latvijas Republikas Augstākās tiesas darbinieku atalgojuma palielināšana</t>
  </si>
  <si>
    <t>Augstākās tiesas informācijas tehnoloģiju sistēmu darbības nodrošināšana</t>
  </si>
  <si>
    <t>Augstākās tiesu instances - Latvijas Senāta simtgades pasākumu nodrošināšana</t>
  </si>
  <si>
    <t>Augstākās  tiesas mājas lapas funkcionalitātes audita veikšana</t>
  </si>
  <si>
    <t>Augstākās tiesas departamentu nolēmumu krājuma izdošana</t>
  </si>
  <si>
    <t>Tiesa</t>
  </si>
  <si>
    <t>24. Valsts kontrole kopā:</t>
  </si>
  <si>
    <t>24_01_P_N</t>
  </si>
  <si>
    <t>Valsts kontroles kapacitātes stiprināšana lietderības un atbilstības pārbaužu tvēruma paplašināšanai publiskā sektora revīzijās</t>
  </si>
  <si>
    <t>Valsts kontrole</t>
  </si>
  <si>
    <t>30_01_P_N</t>
  </si>
  <si>
    <t>30_02_P_N</t>
  </si>
  <si>
    <t>30_03_P_N</t>
  </si>
  <si>
    <t>30_04_P_N</t>
  </si>
  <si>
    <t xml:space="preserve"> Satversmes tiesas starptautiskas konferences organizēšana</t>
  </si>
  <si>
    <t>Satversmes tiesas kapacitātes celšana</t>
  </si>
  <si>
    <t>Strukturālā reforma: Satversmes tiesas juridiskā bloka papildināšana</t>
  </si>
  <si>
    <t>Nekustamā īpašuma nodokļa pieauguma segšana</t>
  </si>
  <si>
    <t>32_01_P_N</t>
  </si>
  <si>
    <t>32_02_P_N</t>
  </si>
  <si>
    <t>32_03_P_N</t>
  </si>
  <si>
    <t>32_04_P_N</t>
  </si>
  <si>
    <t>32_05_P_N</t>
  </si>
  <si>
    <t>32_06_P_N</t>
  </si>
  <si>
    <t xml:space="preserve">Prokuratūras struktūrvienības izvietošana pagaidu telpās Elizabetes ielā 2, Rīgā </t>
  </si>
  <si>
    <t xml:space="preserve">Prokuratūras informācijas tehnoloģiju infrastruktūras uzturēšana un nepieciešamā drošības līmeņa nodrošināšana  </t>
  </si>
  <si>
    <t>Prokuratūras Administratīvā direktora dienesta darbinieku atalgojuma palielināšana saistībā ar Kontroles dienesta kapacitātes stiprināšanu</t>
  </si>
  <si>
    <t xml:space="preserve">Prokuratūras tehnisko risinājumu nodrošinājums normatīvo aktu prasību izpildei </t>
  </si>
  <si>
    <t xml:space="preserve">Prokuratūras struktūrvienību ēkas Kalpaka bulvārī 6, Rīgā remontdarbi </t>
  </si>
  <si>
    <t xml:space="preserve">Materiāltehniskais nodrošinājums Prokuratūrai noteikto funkciju izpildei </t>
  </si>
  <si>
    <t>Prokuratūras iestāžu uzturēšana</t>
  </si>
  <si>
    <t>47_01_P_N</t>
  </si>
  <si>
    <t>47_02_P_N</t>
  </si>
  <si>
    <t>47_03_P_N</t>
  </si>
  <si>
    <t>47_04_P_N</t>
  </si>
  <si>
    <t>47_05_P_N</t>
  </si>
  <si>
    <t>47_06_P_N</t>
  </si>
  <si>
    <t>47_07_P_N</t>
  </si>
  <si>
    <t>47_08_P_N</t>
  </si>
  <si>
    <t>47_09_P_N</t>
  </si>
  <si>
    <t>47_10_P_N</t>
  </si>
  <si>
    <t>47_11_P_N</t>
  </si>
  <si>
    <t>47_12_P_N</t>
  </si>
  <si>
    <t>47_13_P_N</t>
  </si>
  <si>
    <t>47_14_P_N</t>
  </si>
  <si>
    <t>47_15_P_N</t>
  </si>
  <si>
    <t>47_16_P_N</t>
  </si>
  <si>
    <t>47_17_P_N</t>
  </si>
  <si>
    <t>47_18_P_N</t>
  </si>
  <si>
    <t>47_19_P_N</t>
  </si>
  <si>
    <t>Personāla resursu kopējās atlīdzības sistēmas atbilstības nodrošināšana</t>
  </si>
  <si>
    <t>LTV atalgojuma konkurētspējas atpalicības mazināšana</t>
  </si>
  <si>
    <t>Elektronisko plašsaziņas līdzekļu jomas funkciju nodrošināšanai nepieciešamie socioloģiskie un citi pētījumi, un ekspertīzes par nozares darbību un attīstību</t>
  </si>
  <si>
    <t>Sabiedriskā pasūtījuma līdzekļu izlietojuma kontroles stiprināšana</t>
  </si>
  <si>
    <t>Garantētās elektroenerģijas barošanas avotu (UPS) nomaiņa</t>
  </si>
  <si>
    <t>Vienotās studiju režijas izveides, vairāku studiju paviljonu apkalpojošas vienotas aparatūras kompleksa izveide (2 kārta)</t>
  </si>
  <si>
    <t xml:space="preserve">Satura veidošana  komerciālajos elektroniskajos plašsaziņas līdzekļos saistībā ar 2018.gada Saeimas vēlēšanām un 2019.gada Eiropas Parlamenta vēlēšanām  </t>
  </si>
  <si>
    <t>Servera iegāde diasporas kanāla programmas materiālu izvietošanai un programmu izlaidei (play-out).</t>
  </si>
  <si>
    <t xml:space="preserve">Sabiedriskā pasūtījuma oriģinālsatura veidošana interneta platformās </t>
  </si>
  <si>
    <t>Reģionālās informācijas stiprināšana programmās un multimediālā satura apjoma paplašināšana Latvijas Radio programmās</t>
  </si>
  <si>
    <t xml:space="preserve">Satura veidošana un programmu attīstība komerciālajos elektroniskajos plašsaziņas līdzekļos </t>
  </si>
  <si>
    <t xml:space="preserve">Autortiesību (blakustiesību) maksājumi, lai nodrošinātu oriģinālsaturu LTV kanālos un interneta platformās </t>
  </si>
  <si>
    <t>Automātiskās ugusgrēka atklāšanas un trauksmes signalizācijas sistēmas nomaiņa</t>
  </si>
  <si>
    <t>Nacionālās elektronisko plašsaziņas līdzekļu padomes monitoringa funkcijas stiprināšana</t>
  </si>
  <si>
    <t>Tehniskā risinājuma uz mākoņtehnoloģiju bāzes uzraudzības nodrošināšana</t>
  </si>
  <si>
    <t>Četru ātrgaitas liftu un to vadības sistēmas iegāde</t>
  </si>
  <si>
    <t xml:space="preserve"> Satura ražošanas vadības sistēmas (Media Asset Management  - MAM system) izveide</t>
  </si>
  <si>
    <t xml:space="preserve"> Latvijas simtgades svētku pasākumu translācijas 2018. gadā LTV programmā un LSM.LV interneta platformās.</t>
  </si>
  <si>
    <t>Multimediju satura platforma interneta vidē mazākumtautību auditorijai</t>
  </si>
  <si>
    <t>02.00.00</t>
  </si>
  <si>
    <t>Latvijas Radio programmu veidošana un izplatīšana</t>
  </si>
  <si>
    <t>Latvijas Televīzijas programmu veidošana un izplatīšana</t>
  </si>
  <si>
    <t>Nozares vadība</t>
  </si>
  <si>
    <t>04.00.00</t>
  </si>
  <si>
    <t>Komerciālās televīzijas un radio</t>
  </si>
  <si>
    <t>2020</t>
  </si>
  <si>
    <t>2023</t>
  </si>
  <si>
    <t>Ministre</t>
  </si>
  <si>
    <t>Klinta Stafecka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</si>
</sst>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Times New Roman"/>
      <family val="2"/>
      <charset val="186"/>
    </font>
    <font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/>
    <xf numFmtId="3" fontId="5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/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view="pageLayout" zoomScaleNormal="100" workbookViewId="0">
      <selection activeCell="A4" sqref="A4:H4"/>
    </sheetView>
  </sheetViews>
  <sheetFormatPr defaultRowHeight="11.25" x14ac:dyDescent="0.2"/>
  <cols>
    <col min="1" max="1" width="9" style="5"/>
    <col min="2" max="2" width="11.25" style="5" customWidth="1"/>
    <col min="3" max="3" width="39.625" style="8" customWidth="1"/>
    <col min="4" max="4" width="10" style="3" customWidth="1"/>
    <col min="5" max="5" width="31" style="6" customWidth="1"/>
    <col min="6" max="8" width="10" style="1" customWidth="1"/>
    <col min="9" max="9" width="9" style="1"/>
    <col min="10" max="10" width="9" style="1" customWidth="1"/>
    <col min="11" max="16384" width="9" style="1"/>
  </cols>
  <sheetData>
    <row r="1" spans="1:11" ht="25.5" customHeight="1" x14ac:dyDescent="0.2">
      <c r="F1" s="22"/>
      <c r="G1" s="31" t="s">
        <v>10</v>
      </c>
      <c r="H1" s="31"/>
      <c r="I1" s="31"/>
      <c r="J1" s="31"/>
      <c r="K1" s="31"/>
    </row>
    <row r="4" spans="1:11" ht="15" x14ac:dyDescent="0.2">
      <c r="A4" s="27" t="s">
        <v>11</v>
      </c>
      <c r="B4" s="27"/>
      <c r="C4" s="27"/>
      <c r="D4" s="27"/>
      <c r="E4" s="27"/>
      <c r="F4" s="27"/>
      <c r="G4" s="27"/>
      <c r="H4" s="27"/>
    </row>
    <row r="5" spans="1:11" ht="15" x14ac:dyDescent="0.2">
      <c r="A5" s="10"/>
      <c r="B5" s="10"/>
      <c r="C5" s="10"/>
      <c r="D5" s="10"/>
      <c r="E5" s="10"/>
      <c r="F5" s="10"/>
      <c r="G5" s="10"/>
      <c r="H5" s="10"/>
    </row>
    <row r="7" spans="1:11" x14ac:dyDescent="0.2">
      <c r="F7" s="32" t="s">
        <v>0</v>
      </c>
      <c r="G7" s="32"/>
      <c r="H7" s="32"/>
      <c r="I7" s="32"/>
      <c r="J7" s="32"/>
    </row>
    <row r="8" spans="1:11" ht="78.75" x14ac:dyDescent="0.2">
      <c r="A8" s="15" t="s">
        <v>1</v>
      </c>
      <c r="B8" s="15" t="s">
        <v>12</v>
      </c>
      <c r="C8" s="15" t="s">
        <v>13</v>
      </c>
      <c r="D8" s="37" t="s">
        <v>2</v>
      </c>
      <c r="E8" s="38"/>
      <c r="F8" s="25" t="s">
        <v>3</v>
      </c>
      <c r="G8" s="25" t="s">
        <v>4</v>
      </c>
      <c r="H8" s="25" t="s">
        <v>14</v>
      </c>
      <c r="I8" s="17" t="s">
        <v>15</v>
      </c>
      <c r="J8" s="17" t="s">
        <v>16</v>
      </c>
      <c r="K8" s="18" t="s">
        <v>17</v>
      </c>
    </row>
    <row r="9" spans="1:11" x14ac:dyDescent="0.2">
      <c r="A9" s="28" t="s">
        <v>19</v>
      </c>
      <c r="B9" s="29"/>
      <c r="C9" s="29"/>
      <c r="D9" s="29"/>
      <c r="E9" s="30"/>
      <c r="F9" s="12">
        <f>F10+F12+F25+F27+F34+F39+F46</f>
        <v>10281116.838933334</v>
      </c>
      <c r="G9" s="12">
        <f t="shared" ref="G9:J9" si="0">G10+G12+G25+G27+G34+G39+G46</f>
        <v>10386344.357433334</v>
      </c>
      <c r="H9" s="12">
        <f t="shared" si="0"/>
        <v>11370913.899033334</v>
      </c>
      <c r="I9" s="12">
        <f t="shared" si="0"/>
        <v>2607825</v>
      </c>
      <c r="J9" s="12">
        <f t="shared" si="0"/>
        <v>8761109</v>
      </c>
      <c r="K9" s="20"/>
    </row>
    <row r="10" spans="1:11" x14ac:dyDescent="0.2">
      <c r="A10" s="34" t="s">
        <v>25</v>
      </c>
      <c r="B10" s="35"/>
      <c r="C10" s="35"/>
      <c r="D10" s="35"/>
      <c r="E10" s="36"/>
      <c r="F10" s="13">
        <f>F11</f>
        <v>145149</v>
      </c>
      <c r="G10" s="13">
        <f t="shared" ref="G10:J10" si="1">G11</f>
        <v>150221</v>
      </c>
      <c r="H10" s="13">
        <f t="shared" si="1"/>
        <v>144776</v>
      </c>
      <c r="I10" s="13">
        <f t="shared" si="1"/>
        <v>0</v>
      </c>
      <c r="J10" s="13">
        <f t="shared" si="1"/>
        <v>144776</v>
      </c>
      <c r="K10" s="13"/>
    </row>
    <row r="11" spans="1:11" x14ac:dyDescent="0.2">
      <c r="A11" s="2">
        <v>1</v>
      </c>
      <c r="B11" s="11" t="s">
        <v>20</v>
      </c>
      <c r="C11" s="9" t="s">
        <v>21</v>
      </c>
      <c r="D11" s="4" t="s">
        <v>22</v>
      </c>
      <c r="E11" s="7" t="s">
        <v>23</v>
      </c>
      <c r="F11" s="14">
        <v>145149</v>
      </c>
      <c r="G11" s="14">
        <v>150221</v>
      </c>
      <c r="H11" s="14">
        <v>144776</v>
      </c>
      <c r="I11" s="19"/>
      <c r="J11" s="24">
        <v>144776</v>
      </c>
      <c r="K11" s="19"/>
    </row>
    <row r="12" spans="1:11" x14ac:dyDescent="0.2">
      <c r="A12" s="34" t="s">
        <v>24</v>
      </c>
      <c r="B12" s="35"/>
      <c r="C12" s="35"/>
      <c r="D12" s="35"/>
      <c r="E12" s="36"/>
      <c r="F12" s="13">
        <f>F13+F17+F18+F19+F20+F21+F22</f>
        <v>2558047.8389333333</v>
      </c>
      <c r="G12" s="13">
        <f t="shared" ref="G12:J12" si="2">G13+G17+G18+G19+G20+G21+G22</f>
        <v>2533237.3574333331</v>
      </c>
      <c r="H12" s="13">
        <f t="shared" si="2"/>
        <v>2399952.8990333332</v>
      </c>
      <c r="I12" s="13">
        <f t="shared" si="2"/>
        <v>2607825</v>
      </c>
      <c r="J12" s="13">
        <f t="shared" si="2"/>
        <v>1440713</v>
      </c>
      <c r="K12" s="13"/>
    </row>
    <row r="13" spans="1:11" ht="33.75" x14ac:dyDescent="0.2">
      <c r="A13" s="2">
        <v>2</v>
      </c>
      <c r="B13" s="11" t="s">
        <v>26</v>
      </c>
      <c r="C13" s="9" t="s">
        <v>27</v>
      </c>
      <c r="D13" s="4"/>
      <c r="E13" s="23" t="s">
        <v>28</v>
      </c>
      <c r="F13" s="14">
        <f>F14+F15+F16</f>
        <v>1533233.8389333333</v>
      </c>
      <c r="G13" s="14">
        <f t="shared" ref="G13:J13" si="3">G14+G15+G16</f>
        <v>1092524.3574333333</v>
      </c>
      <c r="H13" s="14">
        <f t="shared" si="3"/>
        <v>959239.89903333329</v>
      </c>
      <c r="I13" s="14">
        <f t="shared" si="3"/>
        <v>2607825</v>
      </c>
      <c r="J13" s="14">
        <f t="shared" si="3"/>
        <v>0</v>
      </c>
      <c r="K13" s="19"/>
    </row>
    <row r="14" spans="1:11" x14ac:dyDescent="0.2">
      <c r="A14" s="2"/>
      <c r="B14" s="11"/>
      <c r="C14" s="9"/>
      <c r="D14" s="4" t="s">
        <v>41</v>
      </c>
      <c r="E14" s="7" t="s">
        <v>42</v>
      </c>
      <c r="F14" s="14">
        <v>298810</v>
      </c>
      <c r="G14" s="14">
        <v>128082</v>
      </c>
      <c r="H14" s="14">
        <v>28461</v>
      </c>
      <c r="I14" s="19"/>
      <c r="J14" s="24"/>
      <c r="K14" s="26" t="s">
        <v>129</v>
      </c>
    </row>
    <row r="15" spans="1:11" x14ac:dyDescent="0.2">
      <c r="A15" s="2"/>
      <c r="B15" s="11"/>
      <c r="C15" s="9"/>
      <c r="D15" s="4" t="s">
        <v>43</v>
      </c>
      <c r="E15" s="7" t="s">
        <v>44</v>
      </c>
      <c r="F15" s="14">
        <v>407503</v>
      </c>
      <c r="G15" s="14">
        <v>383594</v>
      </c>
      <c r="H15" s="14">
        <v>383594</v>
      </c>
      <c r="I15" s="24">
        <v>1150782</v>
      </c>
      <c r="J15" s="24"/>
      <c r="K15" s="26" t="s">
        <v>130</v>
      </c>
    </row>
    <row r="16" spans="1:11" x14ac:dyDescent="0.2">
      <c r="A16" s="2"/>
      <c r="B16" s="11"/>
      <c r="C16" s="9"/>
      <c r="D16" s="4" t="s">
        <v>45</v>
      </c>
      <c r="E16" s="7" t="s">
        <v>46</v>
      </c>
      <c r="F16" s="14">
        <v>826920.83893333329</v>
      </c>
      <c r="G16" s="14">
        <v>580848.35743333329</v>
      </c>
      <c r="H16" s="14">
        <v>547184.89903333329</v>
      </c>
      <c r="I16" s="24">
        <v>1457043</v>
      </c>
      <c r="J16" s="24"/>
      <c r="K16" s="26">
        <v>2023</v>
      </c>
    </row>
    <row r="17" spans="1:11" x14ac:dyDescent="0.2">
      <c r="A17" s="2">
        <v>3</v>
      </c>
      <c r="B17" s="11" t="s">
        <v>29</v>
      </c>
      <c r="C17" s="9" t="s">
        <v>35</v>
      </c>
      <c r="D17" s="4" t="s">
        <v>43</v>
      </c>
      <c r="E17" s="7" t="s">
        <v>44</v>
      </c>
      <c r="F17" s="14">
        <v>463769</v>
      </c>
      <c r="G17" s="14">
        <v>463769</v>
      </c>
      <c r="H17" s="14">
        <v>463769</v>
      </c>
      <c r="I17" s="24"/>
      <c r="J17" s="24">
        <v>463769</v>
      </c>
      <c r="K17" s="19"/>
    </row>
    <row r="18" spans="1:11" x14ac:dyDescent="0.2">
      <c r="A18" s="2">
        <v>4</v>
      </c>
      <c r="B18" s="11" t="s">
        <v>30</v>
      </c>
      <c r="C18" s="9" t="s">
        <v>36</v>
      </c>
      <c r="D18" s="4" t="s">
        <v>43</v>
      </c>
      <c r="E18" s="7" t="s">
        <v>44</v>
      </c>
      <c r="F18" s="14">
        <v>121367</v>
      </c>
      <c r="G18" s="14">
        <v>129384</v>
      </c>
      <c r="H18" s="14">
        <v>129384</v>
      </c>
      <c r="I18" s="24"/>
      <c r="J18" s="24">
        <v>129384</v>
      </c>
      <c r="K18" s="19"/>
    </row>
    <row r="19" spans="1:11" x14ac:dyDescent="0.2">
      <c r="A19" s="2">
        <v>5</v>
      </c>
      <c r="B19" s="11" t="s">
        <v>31</v>
      </c>
      <c r="C19" s="9" t="s">
        <v>37</v>
      </c>
      <c r="D19" s="4" t="s">
        <v>43</v>
      </c>
      <c r="E19" s="7" t="s">
        <v>44</v>
      </c>
      <c r="F19" s="14">
        <v>120990</v>
      </c>
      <c r="G19" s="14">
        <v>151372</v>
      </c>
      <c r="H19" s="14">
        <v>151372</v>
      </c>
      <c r="I19" s="24"/>
      <c r="J19" s="24">
        <v>151372</v>
      </c>
      <c r="K19" s="19"/>
    </row>
    <row r="20" spans="1:11" ht="22.5" x14ac:dyDescent="0.2">
      <c r="A20" s="2">
        <v>6</v>
      </c>
      <c r="B20" s="11" t="s">
        <v>32</v>
      </c>
      <c r="C20" s="9" t="s">
        <v>38</v>
      </c>
      <c r="D20" s="4" t="s">
        <v>43</v>
      </c>
      <c r="E20" s="7" t="s">
        <v>44</v>
      </c>
      <c r="F20" s="14">
        <v>100665</v>
      </c>
      <c r="G20" s="14">
        <v>225420</v>
      </c>
      <c r="H20" s="14">
        <v>225420</v>
      </c>
      <c r="I20" s="24"/>
      <c r="J20" s="24">
        <v>225420</v>
      </c>
      <c r="K20" s="19"/>
    </row>
    <row r="21" spans="1:11" x14ac:dyDescent="0.2">
      <c r="A21" s="2">
        <v>7</v>
      </c>
      <c r="B21" s="11" t="s">
        <v>33</v>
      </c>
      <c r="C21" s="9" t="s">
        <v>39</v>
      </c>
      <c r="D21" s="4" t="s">
        <v>43</v>
      </c>
      <c r="E21" s="7" t="s">
        <v>44</v>
      </c>
      <c r="F21" s="14">
        <v>81751</v>
      </c>
      <c r="G21" s="14">
        <v>201066</v>
      </c>
      <c r="H21" s="14">
        <v>201066</v>
      </c>
      <c r="I21" s="24"/>
      <c r="J21" s="24">
        <v>201066</v>
      </c>
      <c r="K21" s="19"/>
    </row>
    <row r="22" spans="1:11" x14ac:dyDescent="0.2">
      <c r="A22" s="2">
        <v>8</v>
      </c>
      <c r="B22" s="11" t="s">
        <v>34</v>
      </c>
      <c r="C22" s="9" t="s">
        <v>40</v>
      </c>
      <c r="D22" s="4"/>
      <c r="E22" s="23" t="s">
        <v>28</v>
      </c>
      <c r="F22" s="14">
        <f>F23+F24</f>
        <v>136272</v>
      </c>
      <c r="G22" s="14">
        <f t="shared" ref="G22:J22" si="4">G23+G24</f>
        <v>269702</v>
      </c>
      <c r="H22" s="14">
        <f t="shared" si="4"/>
        <v>269702</v>
      </c>
      <c r="I22" s="14">
        <f t="shared" si="4"/>
        <v>0</v>
      </c>
      <c r="J22" s="14">
        <f t="shared" si="4"/>
        <v>269702</v>
      </c>
      <c r="K22" s="19"/>
    </row>
    <row r="23" spans="1:11" x14ac:dyDescent="0.2">
      <c r="A23" s="2"/>
      <c r="B23" s="11"/>
      <c r="C23" s="9"/>
      <c r="D23" s="4" t="s">
        <v>41</v>
      </c>
      <c r="E23" s="7" t="s">
        <v>42</v>
      </c>
      <c r="F23" s="14">
        <v>0</v>
      </c>
      <c r="G23" s="14">
        <v>25657</v>
      </c>
      <c r="H23" s="14">
        <v>25657</v>
      </c>
      <c r="I23" s="24"/>
      <c r="J23" s="24">
        <v>25657</v>
      </c>
      <c r="K23" s="19"/>
    </row>
    <row r="24" spans="1:11" x14ac:dyDescent="0.2">
      <c r="A24" s="2"/>
      <c r="B24" s="11"/>
      <c r="C24" s="9"/>
      <c r="D24" s="4" t="s">
        <v>43</v>
      </c>
      <c r="E24" s="7" t="s">
        <v>44</v>
      </c>
      <c r="F24" s="14">
        <v>136272</v>
      </c>
      <c r="G24" s="14">
        <v>244045</v>
      </c>
      <c r="H24" s="14">
        <v>244045</v>
      </c>
      <c r="I24" s="24"/>
      <c r="J24" s="24">
        <v>244045</v>
      </c>
      <c r="K24" s="19"/>
    </row>
    <row r="25" spans="1:11" x14ac:dyDescent="0.2">
      <c r="A25" s="34" t="s">
        <v>60</v>
      </c>
      <c r="B25" s="35"/>
      <c r="C25" s="35"/>
      <c r="D25" s="35"/>
      <c r="E25" s="36"/>
      <c r="F25" s="13">
        <f>F26</f>
        <v>308975</v>
      </c>
      <c r="G25" s="13">
        <f t="shared" ref="G25:J25" si="5">G26</f>
        <v>308975</v>
      </c>
      <c r="H25" s="13">
        <f t="shared" si="5"/>
        <v>308975</v>
      </c>
      <c r="I25" s="13">
        <f t="shared" si="5"/>
        <v>0</v>
      </c>
      <c r="J25" s="13">
        <f t="shared" si="5"/>
        <v>308975</v>
      </c>
      <c r="K25" s="13"/>
    </row>
    <row r="26" spans="1:11" ht="33.75" x14ac:dyDescent="0.2">
      <c r="A26" s="2">
        <v>9</v>
      </c>
      <c r="B26" s="11" t="s">
        <v>61</v>
      </c>
      <c r="C26" s="9" t="s">
        <v>62</v>
      </c>
      <c r="D26" s="4" t="s">
        <v>22</v>
      </c>
      <c r="E26" s="7" t="s">
        <v>63</v>
      </c>
      <c r="F26" s="14">
        <v>308975</v>
      </c>
      <c r="G26" s="14">
        <v>308975</v>
      </c>
      <c r="H26" s="14">
        <v>308975</v>
      </c>
      <c r="I26" s="24"/>
      <c r="J26" s="14">
        <v>308975</v>
      </c>
      <c r="K26" s="19"/>
    </row>
    <row r="27" spans="1:11" x14ac:dyDescent="0.2">
      <c r="A27" s="34" t="s">
        <v>5</v>
      </c>
      <c r="B27" s="35"/>
      <c r="C27" s="35"/>
      <c r="D27" s="35"/>
      <c r="E27" s="36"/>
      <c r="F27" s="13">
        <f>SUM(F28:F33)</f>
        <v>183024</v>
      </c>
      <c r="G27" s="13">
        <f t="shared" ref="G27:J27" si="6">SUM(G28:G33)</f>
        <v>607733</v>
      </c>
      <c r="H27" s="13">
        <f t="shared" si="6"/>
        <v>1308237</v>
      </c>
      <c r="I27" s="13">
        <f t="shared" si="6"/>
        <v>0</v>
      </c>
      <c r="J27" s="13">
        <f t="shared" si="6"/>
        <v>1236237</v>
      </c>
      <c r="K27" s="13"/>
    </row>
    <row r="28" spans="1:11" ht="22.5" x14ac:dyDescent="0.2">
      <c r="A28" s="2">
        <v>10</v>
      </c>
      <c r="B28" s="11" t="s">
        <v>47</v>
      </c>
      <c r="C28" s="9" t="s">
        <v>53</v>
      </c>
      <c r="D28" s="4" t="s">
        <v>22</v>
      </c>
      <c r="E28" s="7" t="s">
        <v>59</v>
      </c>
      <c r="F28" s="14">
        <v>5382</v>
      </c>
      <c r="G28" s="14">
        <v>0</v>
      </c>
      <c r="H28" s="14">
        <v>628504</v>
      </c>
      <c r="I28" s="24">
        <v>0</v>
      </c>
      <c r="J28" s="24">
        <v>628504</v>
      </c>
      <c r="K28" s="19"/>
    </row>
    <row r="29" spans="1:11" ht="22.5" x14ac:dyDescent="0.2">
      <c r="A29" s="2">
        <v>11</v>
      </c>
      <c r="B29" s="11" t="s">
        <v>48</v>
      </c>
      <c r="C29" s="9" t="s">
        <v>54</v>
      </c>
      <c r="D29" s="4" t="s">
        <v>22</v>
      </c>
      <c r="E29" s="7" t="s">
        <v>59</v>
      </c>
      <c r="F29" s="14">
        <v>83942</v>
      </c>
      <c r="G29" s="14">
        <v>601733</v>
      </c>
      <c r="H29" s="14">
        <v>601733</v>
      </c>
      <c r="I29" s="24">
        <v>0</v>
      </c>
      <c r="J29" s="24">
        <v>601733</v>
      </c>
      <c r="K29" s="19"/>
    </row>
    <row r="30" spans="1:11" ht="22.5" x14ac:dyDescent="0.2">
      <c r="A30" s="2">
        <v>12</v>
      </c>
      <c r="B30" s="11" t="s">
        <v>49</v>
      </c>
      <c r="C30" s="9" t="s">
        <v>55</v>
      </c>
      <c r="D30" s="4" t="s">
        <v>22</v>
      </c>
      <c r="E30" s="7" t="s">
        <v>59</v>
      </c>
      <c r="F30" s="14">
        <v>27700</v>
      </c>
      <c r="G30" s="14">
        <v>0</v>
      </c>
      <c r="H30" s="14">
        <v>72000</v>
      </c>
      <c r="I30" s="24">
        <v>0</v>
      </c>
      <c r="J30" s="24">
        <v>0</v>
      </c>
      <c r="K30" s="19">
        <v>2020</v>
      </c>
    </row>
    <row r="31" spans="1:11" ht="22.5" x14ac:dyDescent="0.2">
      <c r="A31" s="2">
        <v>13</v>
      </c>
      <c r="B31" s="11" t="s">
        <v>50</v>
      </c>
      <c r="C31" s="9" t="s">
        <v>56</v>
      </c>
      <c r="D31" s="4" t="s">
        <v>22</v>
      </c>
      <c r="E31" s="7" t="s">
        <v>59</v>
      </c>
      <c r="F31" s="14">
        <v>55000</v>
      </c>
      <c r="G31" s="14">
        <v>0</v>
      </c>
      <c r="H31" s="14">
        <v>0</v>
      </c>
      <c r="I31" s="24">
        <v>0</v>
      </c>
      <c r="J31" s="24">
        <v>0</v>
      </c>
      <c r="K31" s="19">
        <v>2018</v>
      </c>
    </row>
    <row r="32" spans="1:11" x14ac:dyDescent="0.2">
      <c r="A32" s="2">
        <v>14</v>
      </c>
      <c r="B32" s="11" t="s">
        <v>51</v>
      </c>
      <c r="C32" s="9" t="s">
        <v>57</v>
      </c>
      <c r="D32" s="4" t="s">
        <v>22</v>
      </c>
      <c r="E32" s="7" t="s">
        <v>59</v>
      </c>
      <c r="F32" s="14">
        <v>5000</v>
      </c>
      <c r="G32" s="14">
        <v>0</v>
      </c>
      <c r="H32" s="14">
        <v>0</v>
      </c>
      <c r="I32" s="24">
        <v>0</v>
      </c>
      <c r="J32" s="24">
        <v>0</v>
      </c>
      <c r="K32" s="19">
        <v>2018</v>
      </c>
    </row>
    <row r="33" spans="1:11" x14ac:dyDescent="0.2">
      <c r="A33" s="2">
        <v>15</v>
      </c>
      <c r="B33" s="11" t="s">
        <v>52</v>
      </c>
      <c r="C33" s="9" t="s">
        <v>58</v>
      </c>
      <c r="D33" s="4" t="s">
        <v>22</v>
      </c>
      <c r="E33" s="7" t="s">
        <v>59</v>
      </c>
      <c r="F33" s="14">
        <v>6000</v>
      </c>
      <c r="G33" s="14">
        <v>6000</v>
      </c>
      <c r="H33" s="14">
        <v>6000</v>
      </c>
      <c r="I33" s="24">
        <v>0</v>
      </c>
      <c r="J33" s="24">
        <v>6000</v>
      </c>
      <c r="K33" s="19"/>
    </row>
    <row r="34" spans="1:11" x14ac:dyDescent="0.2">
      <c r="A34" s="34" t="s">
        <v>8</v>
      </c>
      <c r="B34" s="35"/>
      <c r="C34" s="35"/>
      <c r="D34" s="35"/>
      <c r="E34" s="36"/>
      <c r="F34" s="13">
        <f>F35+F36+F37+F38</f>
        <v>165133</v>
      </c>
      <c r="G34" s="13">
        <f t="shared" ref="G34:J34" si="7">G35+G36+G37+G38</f>
        <v>386339</v>
      </c>
      <c r="H34" s="13">
        <f t="shared" si="7"/>
        <v>323269</v>
      </c>
      <c r="I34" s="13">
        <f t="shared" si="7"/>
        <v>0</v>
      </c>
      <c r="J34" s="13">
        <f t="shared" si="7"/>
        <v>323269</v>
      </c>
      <c r="K34" s="21"/>
    </row>
    <row r="35" spans="1:11" x14ac:dyDescent="0.2">
      <c r="A35" s="2">
        <v>16</v>
      </c>
      <c r="B35" s="11" t="s">
        <v>64</v>
      </c>
      <c r="C35" s="9" t="s">
        <v>68</v>
      </c>
      <c r="D35" s="4" t="s">
        <v>22</v>
      </c>
      <c r="E35" s="7" t="s">
        <v>59</v>
      </c>
      <c r="F35" s="14">
        <v>61949</v>
      </c>
      <c r="G35" s="14"/>
      <c r="H35" s="14"/>
      <c r="I35" s="24"/>
      <c r="J35" s="24"/>
      <c r="K35" s="19">
        <v>2018</v>
      </c>
    </row>
    <row r="36" spans="1:11" x14ac:dyDescent="0.2">
      <c r="A36" s="2">
        <v>17</v>
      </c>
      <c r="B36" s="11" t="s">
        <v>65</v>
      </c>
      <c r="C36" s="9" t="s">
        <v>69</v>
      </c>
      <c r="D36" s="4" t="s">
        <v>22</v>
      </c>
      <c r="E36" s="7" t="s">
        <v>59</v>
      </c>
      <c r="F36" s="14">
        <v>79061</v>
      </c>
      <c r="G36" s="14">
        <v>56376</v>
      </c>
      <c r="H36" s="14">
        <v>56376</v>
      </c>
      <c r="I36" s="24"/>
      <c r="J36" s="24">
        <v>56376</v>
      </c>
      <c r="K36" s="19"/>
    </row>
    <row r="37" spans="1:11" ht="22.5" x14ac:dyDescent="0.2">
      <c r="A37" s="2">
        <v>18</v>
      </c>
      <c r="B37" s="11" t="s">
        <v>66</v>
      </c>
      <c r="C37" s="9" t="s">
        <v>70</v>
      </c>
      <c r="D37" s="4" t="s">
        <v>22</v>
      </c>
      <c r="E37" s="7" t="s">
        <v>59</v>
      </c>
      <c r="F37" s="14">
        <v>20000</v>
      </c>
      <c r="G37" s="14">
        <v>325840</v>
      </c>
      <c r="H37" s="14">
        <v>262770</v>
      </c>
      <c r="I37" s="24"/>
      <c r="J37" s="24">
        <v>262770</v>
      </c>
      <c r="K37" s="19"/>
    </row>
    <row r="38" spans="1:11" x14ac:dyDescent="0.2">
      <c r="A38" s="2">
        <v>19</v>
      </c>
      <c r="B38" s="11" t="s">
        <v>67</v>
      </c>
      <c r="C38" s="9" t="s">
        <v>71</v>
      </c>
      <c r="D38" s="4" t="s">
        <v>22</v>
      </c>
      <c r="E38" s="7" t="s">
        <v>59</v>
      </c>
      <c r="F38" s="14">
        <v>4123</v>
      </c>
      <c r="G38" s="14">
        <v>4123</v>
      </c>
      <c r="H38" s="14">
        <v>4123</v>
      </c>
      <c r="I38" s="24"/>
      <c r="J38" s="24">
        <v>4123</v>
      </c>
      <c r="K38" s="19"/>
    </row>
    <row r="39" spans="1:11" x14ac:dyDescent="0.2">
      <c r="A39" s="34" t="s">
        <v>6</v>
      </c>
      <c r="B39" s="35"/>
      <c r="C39" s="35"/>
      <c r="D39" s="35"/>
      <c r="E39" s="36"/>
      <c r="F39" s="13">
        <f>SUM(F40:F45)</f>
        <v>510626</v>
      </c>
      <c r="G39" s="13">
        <f t="shared" ref="G39:J39" si="8">SUM(G40:G45)</f>
        <v>777779</v>
      </c>
      <c r="H39" s="13">
        <f t="shared" si="8"/>
        <v>1623644</v>
      </c>
      <c r="I39" s="13">
        <f t="shared" si="8"/>
        <v>0</v>
      </c>
      <c r="J39" s="13">
        <f t="shared" si="8"/>
        <v>145079</v>
      </c>
      <c r="K39" s="21"/>
    </row>
    <row r="40" spans="1:11" ht="22.5" x14ac:dyDescent="0.2">
      <c r="A40" s="2">
        <v>20</v>
      </c>
      <c r="B40" s="11" t="s">
        <v>72</v>
      </c>
      <c r="C40" s="9" t="s">
        <v>78</v>
      </c>
      <c r="D40" s="4" t="s">
        <v>22</v>
      </c>
      <c r="E40" s="7" t="s">
        <v>84</v>
      </c>
      <c r="F40" s="14">
        <v>63210</v>
      </c>
      <c r="G40" s="14">
        <v>63210</v>
      </c>
      <c r="H40" s="14">
        <v>15805</v>
      </c>
      <c r="I40" s="24"/>
      <c r="J40" s="24"/>
      <c r="K40" s="19">
        <v>2020</v>
      </c>
    </row>
    <row r="41" spans="1:11" ht="22.5" x14ac:dyDescent="0.2">
      <c r="A41" s="2">
        <v>21</v>
      </c>
      <c r="B41" s="11" t="s">
        <v>73</v>
      </c>
      <c r="C41" s="9" t="s">
        <v>79</v>
      </c>
      <c r="D41" s="4" t="s">
        <v>22</v>
      </c>
      <c r="E41" s="7" t="s">
        <v>84</v>
      </c>
      <c r="F41" s="14">
        <v>72600</v>
      </c>
      <c r="G41" s="14">
        <v>90145</v>
      </c>
      <c r="H41" s="14">
        <v>105875</v>
      </c>
      <c r="I41" s="24"/>
      <c r="J41" s="24">
        <v>105875</v>
      </c>
      <c r="K41" s="19"/>
    </row>
    <row r="42" spans="1:11" ht="33.75" x14ac:dyDescent="0.2">
      <c r="A42" s="2">
        <v>22</v>
      </c>
      <c r="B42" s="11" t="s">
        <v>74</v>
      </c>
      <c r="C42" s="9" t="s">
        <v>80</v>
      </c>
      <c r="D42" s="4" t="s">
        <v>22</v>
      </c>
      <c r="E42" s="7" t="s">
        <v>84</v>
      </c>
      <c r="F42" s="14">
        <v>39204</v>
      </c>
      <c r="G42" s="14">
        <v>39204</v>
      </c>
      <c r="H42" s="14">
        <v>39204</v>
      </c>
      <c r="I42" s="24"/>
      <c r="J42" s="24">
        <v>39204</v>
      </c>
      <c r="K42" s="19"/>
    </row>
    <row r="43" spans="1:11" ht="22.5" x14ac:dyDescent="0.2">
      <c r="A43" s="2">
        <v>23</v>
      </c>
      <c r="B43" s="11" t="s">
        <v>75</v>
      </c>
      <c r="C43" s="9" t="s">
        <v>81</v>
      </c>
      <c r="D43" s="4" t="s">
        <v>22</v>
      </c>
      <c r="E43" s="7" t="s">
        <v>84</v>
      </c>
      <c r="F43" s="14">
        <v>34318</v>
      </c>
      <c r="G43" s="14"/>
      <c r="H43" s="14"/>
      <c r="I43" s="24"/>
      <c r="J43" s="24"/>
      <c r="K43" s="19">
        <v>2018</v>
      </c>
    </row>
    <row r="44" spans="1:11" ht="22.5" x14ac:dyDescent="0.2">
      <c r="A44" s="2">
        <v>24</v>
      </c>
      <c r="B44" s="11" t="s">
        <v>76</v>
      </c>
      <c r="C44" s="9" t="s">
        <v>82</v>
      </c>
      <c r="D44" s="4" t="s">
        <v>22</v>
      </c>
      <c r="E44" s="7" t="s">
        <v>84</v>
      </c>
      <c r="F44" s="14">
        <v>96800</v>
      </c>
      <c r="G44" s="14">
        <v>430760</v>
      </c>
      <c r="H44" s="14">
        <v>1308300</v>
      </c>
      <c r="I44" s="24"/>
      <c r="J44" s="24"/>
      <c r="K44" s="19">
        <v>2020</v>
      </c>
    </row>
    <row r="45" spans="1:11" ht="22.5" x14ac:dyDescent="0.2">
      <c r="A45" s="2">
        <v>25</v>
      </c>
      <c r="B45" s="11" t="s">
        <v>77</v>
      </c>
      <c r="C45" s="9" t="s">
        <v>83</v>
      </c>
      <c r="D45" s="4" t="s">
        <v>22</v>
      </c>
      <c r="E45" s="7" t="s">
        <v>84</v>
      </c>
      <c r="F45" s="14">
        <v>204494</v>
      </c>
      <c r="G45" s="14">
        <v>154460</v>
      </c>
      <c r="H45" s="14">
        <v>154460</v>
      </c>
      <c r="I45" s="24"/>
      <c r="J45" s="24"/>
      <c r="K45" s="19">
        <v>2020</v>
      </c>
    </row>
    <row r="46" spans="1:11" x14ac:dyDescent="0.2">
      <c r="A46" s="34" t="s">
        <v>7</v>
      </c>
      <c r="B46" s="35"/>
      <c r="C46" s="35"/>
      <c r="D46" s="35"/>
      <c r="E46" s="36"/>
      <c r="F46" s="13">
        <f>SUM(F47:F65)</f>
        <v>6410162</v>
      </c>
      <c r="G46" s="13">
        <f t="shared" ref="G46:J46" si="9">SUM(G47:G65)</f>
        <v>5622060</v>
      </c>
      <c r="H46" s="13">
        <f t="shared" si="9"/>
        <v>5262060</v>
      </c>
      <c r="I46" s="13">
        <f t="shared" si="9"/>
        <v>0</v>
      </c>
      <c r="J46" s="13">
        <f t="shared" si="9"/>
        <v>5162060</v>
      </c>
      <c r="K46" s="21"/>
    </row>
    <row r="47" spans="1:11" ht="22.5" x14ac:dyDescent="0.2">
      <c r="A47" s="2">
        <v>26</v>
      </c>
      <c r="B47" s="11" t="s">
        <v>85</v>
      </c>
      <c r="C47" s="9" t="s">
        <v>104</v>
      </c>
      <c r="D47" s="4" t="s">
        <v>123</v>
      </c>
      <c r="E47" s="7" t="s">
        <v>124</v>
      </c>
      <c r="F47" s="14">
        <v>914000</v>
      </c>
      <c r="G47" s="14">
        <v>914000</v>
      </c>
      <c r="H47" s="14">
        <v>914000</v>
      </c>
      <c r="I47" s="24"/>
      <c r="J47" s="24">
        <v>914000</v>
      </c>
      <c r="K47" s="19"/>
    </row>
    <row r="48" spans="1:11" ht="22.5" x14ac:dyDescent="0.2">
      <c r="A48" s="2">
        <v>27</v>
      </c>
      <c r="B48" s="11" t="s">
        <v>86</v>
      </c>
      <c r="C48" s="9" t="s">
        <v>105</v>
      </c>
      <c r="D48" s="4" t="s">
        <v>41</v>
      </c>
      <c r="E48" s="7" t="s">
        <v>125</v>
      </c>
      <c r="F48" s="14">
        <v>750000</v>
      </c>
      <c r="G48" s="14">
        <v>750000</v>
      </c>
      <c r="H48" s="14">
        <v>750000</v>
      </c>
      <c r="I48" s="24">
        <v>0</v>
      </c>
      <c r="J48" s="24">
        <v>750000</v>
      </c>
      <c r="K48" s="19"/>
    </row>
    <row r="49" spans="1:11" ht="33.75" x14ac:dyDescent="0.2">
      <c r="A49" s="2">
        <v>28</v>
      </c>
      <c r="B49" s="11" t="s">
        <v>87</v>
      </c>
      <c r="C49" s="9" t="s">
        <v>106</v>
      </c>
      <c r="D49" s="4" t="s">
        <v>22</v>
      </c>
      <c r="E49" s="7" t="s">
        <v>126</v>
      </c>
      <c r="F49" s="14">
        <v>200000</v>
      </c>
      <c r="G49" s="14">
        <v>200000</v>
      </c>
      <c r="H49" s="14">
        <v>200000</v>
      </c>
      <c r="I49" s="24"/>
      <c r="J49" s="24">
        <v>200000</v>
      </c>
      <c r="K49" s="19"/>
    </row>
    <row r="50" spans="1:11" ht="22.5" x14ac:dyDescent="0.2">
      <c r="A50" s="2">
        <v>29</v>
      </c>
      <c r="B50" s="11" t="s">
        <v>88</v>
      </c>
      <c r="C50" s="9" t="s">
        <v>107</v>
      </c>
      <c r="D50" s="4" t="s">
        <v>22</v>
      </c>
      <c r="E50" s="7" t="s">
        <v>126</v>
      </c>
      <c r="F50" s="14">
        <v>25000</v>
      </c>
      <c r="G50" s="14">
        <v>25000</v>
      </c>
      <c r="H50" s="14">
        <v>25000</v>
      </c>
      <c r="I50" s="24"/>
      <c r="J50" s="24">
        <v>25000</v>
      </c>
      <c r="K50" s="19"/>
    </row>
    <row r="51" spans="1:11" ht="22.5" x14ac:dyDescent="0.2">
      <c r="A51" s="2">
        <v>30</v>
      </c>
      <c r="B51" s="11" t="s">
        <v>89</v>
      </c>
      <c r="C51" s="9" t="s">
        <v>108</v>
      </c>
      <c r="D51" s="4" t="s">
        <v>41</v>
      </c>
      <c r="E51" s="7" t="s">
        <v>125</v>
      </c>
      <c r="F51" s="14">
        <v>180000</v>
      </c>
      <c r="G51" s="14">
        <v>0</v>
      </c>
      <c r="H51" s="14">
        <v>0</v>
      </c>
      <c r="I51" s="24">
        <v>0</v>
      </c>
      <c r="J51" s="24">
        <v>0</v>
      </c>
      <c r="K51" s="19">
        <v>2018</v>
      </c>
    </row>
    <row r="52" spans="1:11" ht="22.5" x14ac:dyDescent="0.2">
      <c r="A52" s="2">
        <v>31</v>
      </c>
      <c r="B52" s="11" t="s">
        <v>90</v>
      </c>
      <c r="C52" s="9" t="s">
        <v>109</v>
      </c>
      <c r="D52" s="4" t="s">
        <v>41</v>
      </c>
      <c r="E52" s="7" t="s">
        <v>125</v>
      </c>
      <c r="F52" s="14">
        <v>1050000</v>
      </c>
      <c r="G52" s="14">
        <v>50000</v>
      </c>
      <c r="H52" s="14">
        <v>120000</v>
      </c>
      <c r="I52" s="24">
        <v>0</v>
      </c>
      <c r="J52" s="24">
        <v>120000</v>
      </c>
      <c r="K52" s="19"/>
    </row>
    <row r="53" spans="1:11" ht="33.75" x14ac:dyDescent="0.2">
      <c r="A53" s="2">
        <v>32</v>
      </c>
      <c r="B53" s="11" t="s">
        <v>91</v>
      </c>
      <c r="C53" s="9" t="s">
        <v>110</v>
      </c>
      <c r="D53" s="4" t="s">
        <v>127</v>
      </c>
      <c r="E53" s="7" t="s">
        <v>128</v>
      </c>
      <c r="F53" s="14">
        <v>215000</v>
      </c>
      <c r="G53" s="14">
        <v>215000</v>
      </c>
      <c r="H53" s="14"/>
      <c r="I53" s="24"/>
      <c r="J53" s="24"/>
      <c r="K53" s="19">
        <v>2019</v>
      </c>
    </row>
    <row r="54" spans="1:11" ht="22.5" x14ac:dyDescent="0.2">
      <c r="A54" s="2">
        <v>33</v>
      </c>
      <c r="B54" s="11" t="s">
        <v>92</v>
      </c>
      <c r="C54" s="9" t="s">
        <v>111</v>
      </c>
      <c r="D54" s="4" t="s">
        <v>41</v>
      </c>
      <c r="E54" s="7" t="s">
        <v>125</v>
      </c>
      <c r="F54" s="14">
        <v>150000</v>
      </c>
      <c r="G54" s="14">
        <v>10000</v>
      </c>
      <c r="H54" s="14">
        <v>10000</v>
      </c>
      <c r="I54" s="24">
        <v>0</v>
      </c>
      <c r="J54" s="24">
        <v>10000</v>
      </c>
      <c r="K54" s="19"/>
    </row>
    <row r="55" spans="1:11" ht="22.5" x14ac:dyDescent="0.2">
      <c r="A55" s="2">
        <v>34</v>
      </c>
      <c r="B55" s="11" t="s">
        <v>93</v>
      </c>
      <c r="C55" s="9" t="s">
        <v>112</v>
      </c>
      <c r="D55" s="4" t="s">
        <v>41</v>
      </c>
      <c r="E55" s="7" t="s">
        <v>125</v>
      </c>
      <c r="F55" s="14">
        <v>149100</v>
      </c>
      <c r="G55" s="14">
        <v>149100</v>
      </c>
      <c r="H55" s="14">
        <v>149100</v>
      </c>
      <c r="I55" s="24">
        <v>0</v>
      </c>
      <c r="J55" s="24">
        <v>149100</v>
      </c>
      <c r="K55" s="19"/>
    </row>
    <row r="56" spans="1:11" ht="33.75" x14ac:dyDescent="0.2">
      <c r="A56" s="2">
        <v>35</v>
      </c>
      <c r="B56" s="11" t="s">
        <v>94</v>
      </c>
      <c r="C56" s="9" t="s">
        <v>113</v>
      </c>
      <c r="D56" s="4" t="s">
        <v>123</v>
      </c>
      <c r="E56" s="7" t="s">
        <v>124</v>
      </c>
      <c r="F56" s="14">
        <v>545062</v>
      </c>
      <c r="G56" s="14">
        <v>630960</v>
      </c>
      <c r="H56" s="14">
        <v>630960</v>
      </c>
      <c r="I56" s="24"/>
      <c r="J56" s="24">
        <v>630960</v>
      </c>
      <c r="K56" s="19"/>
    </row>
    <row r="57" spans="1:11" ht="22.5" x14ac:dyDescent="0.2">
      <c r="A57" s="2">
        <v>36</v>
      </c>
      <c r="B57" s="11" t="s">
        <v>95</v>
      </c>
      <c r="C57" s="9" t="s">
        <v>114</v>
      </c>
      <c r="D57" s="4" t="s">
        <v>127</v>
      </c>
      <c r="E57" s="7" t="s">
        <v>128</v>
      </c>
      <c r="F57" s="14">
        <v>300000</v>
      </c>
      <c r="G57" s="14">
        <v>300000</v>
      </c>
      <c r="H57" s="14">
        <v>300000</v>
      </c>
      <c r="I57" s="24"/>
      <c r="J57" s="24">
        <v>300000</v>
      </c>
      <c r="K57" s="19"/>
    </row>
    <row r="58" spans="1:11" ht="22.5" x14ac:dyDescent="0.2">
      <c r="A58" s="2">
        <v>37</v>
      </c>
      <c r="B58" s="11" t="s">
        <v>96</v>
      </c>
      <c r="C58" s="9" t="s">
        <v>115</v>
      </c>
      <c r="D58" s="4" t="s">
        <v>41</v>
      </c>
      <c r="E58" s="7" t="s">
        <v>125</v>
      </c>
      <c r="F58" s="14">
        <v>90000</v>
      </c>
      <c r="G58" s="14">
        <v>105000</v>
      </c>
      <c r="H58" s="14">
        <v>105000</v>
      </c>
      <c r="I58" s="24">
        <v>0</v>
      </c>
      <c r="J58" s="24">
        <v>105000</v>
      </c>
      <c r="K58" s="19"/>
    </row>
    <row r="59" spans="1:11" ht="22.5" x14ac:dyDescent="0.2">
      <c r="A59" s="2">
        <v>38</v>
      </c>
      <c r="B59" s="11" t="s">
        <v>97</v>
      </c>
      <c r="C59" s="9" t="s">
        <v>116</v>
      </c>
      <c r="D59" s="4" t="s">
        <v>41</v>
      </c>
      <c r="E59" s="7" t="s">
        <v>125</v>
      </c>
      <c r="F59" s="14">
        <v>160000</v>
      </c>
      <c r="G59" s="14">
        <v>0</v>
      </c>
      <c r="H59" s="14">
        <v>0</v>
      </c>
      <c r="I59" s="24">
        <v>0</v>
      </c>
      <c r="J59" s="24">
        <v>0</v>
      </c>
      <c r="K59" s="19">
        <v>2018</v>
      </c>
    </row>
    <row r="60" spans="1:11" ht="22.5" x14ac:dyDescent="0.2">
      <c r="A60" s="2">
        <v>39</v>
      </c>
      <c r="B60" s="11" t="s">
        <v>98</v>
      </c>
      <c r="C60" s="9" t="s">
        <v>117</v>
      </c>
      <c r="D60" s="4" t="s">
        <v>22</v>
      </c>
      <c r="E60" s="7" t="s">
        <v>126</v>
      </c>
      <c r="F60" s="14">
        <v>24000</v>
      </c>
      <c r="G60" s="14">
        <v>24000</v>
      </c>
      <c r="H60" s="14">
        <v>24000</v>
      </c>
      <c r="I60" s="24"/>
      <c r="J60" s="24">
        <v>24000</v>
      </c>
      <c r="K60" s="19"/>
    </row>
    <row r="61" spans="1:11" ht="22.5" x14ac:dyDescent="0.2">
      <c r="A61" s="2">
        <v>40</v>
      </c>
      <c r="B61" s="11" t="s">
        <v>99</v>
      </c>
      <c r="C61" s="9" t="s">
        <v>118</v>
      </c>
      <c r="D61" s="4" t="s">
        <v>22</v>
      </c>
      <c r="E61" s="7" t="s">
        <v>126</v>
      </c>
      <c r="F61" s="14">
        <v>0</v>
      </c>
      <c r="G61" s="14">
        <v>25000</v>
      </c>
      <c r="H61" s="14">
        <v>25000</v>
      </c>
      <c r="I61" s="24"/>
      <c r="J61" s="24">
        <v>25000</v>
      </c>
      <c r="K61" s="19"/>
    </row>
    <row r="62" spans="1:11" ht="22.5" x14ac:dyDescent="0.2">
      <c r="A62" s="2">
        <v>41</v>
      </c>
      <c r="B62" s="11" t="s">
        <v>100</v>
      </c>
      <c r="C62" s="9" t="s">
        <v>119</v>
      </c>
      <c r="D62" s="4" t="s">
        <v>41</v>
      </c>
      <c r="E62" s="7" t="s">
        <v>125</v>
      </c>
      <c r="F62" s="14">
        <v>250000</v>
      </c>
      <c r="G62" s="14">
        <v>250000</v>
      </c>
      <c r="H62" s="14">
        <v>0</v>
      </c>
      <c r="I62" s="24">
        <v>0</v>
      </c>
      <c r="J62" s="24">
        <v>0</v>
      </c>
      <c r="K62" s="19">
        <v>2019</v>
      </c>
    </row>
    <row r="63" spans="1:11" ht="22.5" x14ac:dyDescent="0.2">
      <c r="A63" s="2">
        <v>42</v>
      </c>
      <c r="B63" s="11" t="s">
        <v>101</v>
      </c>
      <c r="C63" s="9" t="s">
        <v>120</v>
      </c>
      <c r="D63" s="4" t="s">
        <v>41</v>
      </c>
      <c r="E63" s="7" t="s">
        <v>125</v>
      </c>
      <c r="F63" s="14">
        <v>350000</v>
      </c>
      <c r="G63" s="14">
        <v>100000</v>
      </c>
      <c r="H63" s="14">
        <v>135000</v>
      </c>
      <c r="I63" s="24">
        <v>0</v>
      </c>
      <c r="J63" s="24">
        <v>35000</v>
      </c>
      <c r="K63" s="19"/>
    </row>
    <row r="64" spans="1:11" ht="22.5" x14ac:dyDescent="0.2">
      <c r="A64" s="2">
        <v>43</v>
      </c>
      <c r="B64" s="11" t="s">
        <v>102</v>
      </c>
      <c r="C64" s="9" t="s">
        <v>121</v>
      </c>
      <c r="D64" s="4" t="s">
        <v>41</v>
      </c>
      <c r="E64" s="7" t="s">
        <v>125</v>
      </c>
      <c r="F64" s="14">
        <v>257000</v>
      </c>
      <c r="G64" s="14">
        <v>0</v>
      </c>
      <c r="H64" s="14">
        <v>0</v>
      </c>
      <c r="I64" s="24">
        <v>0</v>
      </c>
      <c r="J64" s="24">
        <v>0</v>
      </c>
      <c r="K64" s="19"/>
    </row>
    <row r="65" spans="1:11" ht="22.5" x14ac:dyDescent="0.2">
      <c r="A65" s="2">
        <v>44</v>
      </c>
      <c r="B65" s="11" t="s">
        <v>103</v>
      </c>
      <c r="C65" s="9" t="s">
        <v>122</v>
      </c>
      <c r="D65" s="4" t="s">
        <v>41</v>
      </c>
      <c r="E65" s="7" t="s">
        <v>125</v>
      </c>
      <c r="F65" s="14">
        <v>801000</v>
      </c>
      <c r="G65" s="14">
        <v>1874000</v>
      </c>
      <c r="H65" s="14">
        <v>1874000</v>
      </c>
      <c r="I65" s="24">
        <v>0</v>
      </c>
      <c r="J65" s="24">
        <v>1874000</v>
      </c>
      <c r="K65" s="19"/>
    </row>
    <row r="68" spans="1:11" x14ac:dyDescent="0.2">
      <c r="C68" s="8" t="s">
        <v>131</v>
      </c>
      <c r="E68" s="1"/>
      <c r="H68" s="39" t="s">
        <v>9</v>
      </c>
      <c r="I68" s="39"/>
      <c r="J68" s="39"/>
      <c r="K68" s="39"/>
    </row>
    <row r="72" spans="1:11" x14ac:dyDescent="0.2">
      <c r="A72" s="16"/>
    </row>
    <row r="73" spans="1:11" x14ac:dyDescent="0.2">
      <c r="A73" s="16" t="s">
        <v>132</v>
      </c>
    </row>
    <row r="74" spans="1:11" ht="28.5" customHeight="1" x14ac:dyDescent="0.2">
      <c r="A74" s="33" t="s">
        <v>18</v>
      </c>
      <c r="B74" s="33"/>
    </row>
  </sheetData>
  <mergeCells count="14">
    <mergeCell ref="A4:H4"/>
    <mergeCell ref="A9:E9"/>
    <mergeCell ref="G1:K1"/>
    <mergeCell ref="F7:J7"/>
    <mergeCell ref="A74:B74"/>
    <mergeCell ref="A39:E39"/>
    <mergeCell ref="A27:E27"/>
    <mergeCell ref="D8:E8"/>
    <mergeCell ref="H68:K68"/>
    <mergeCell ref="A25:E25"/>
    <mergeCell ref="A46:E46"/>
    <mergeCell ref="A34:E34"/>
    <mergeCell ref="A10:E10"/>
    <mergeCell ref="A12:E12"/>
  </mergeCells>
  <pageMargins left="0.31496062992125984" right="0.31496062992125984" top="0.35433070866141736" bottom="0.55118110236220474" header="0.31496062992125984" footer="0.31496062992125984"/>
  <pageSetup paperSize="9" scale="84" orientation="landscape" verticalDpi="4294967292" r:id="rId1"/>
  <headerFooter>
    <oddFooter>&amp;L&amp;"Arial,Regular"&amp;8&amp;F&amp;R&amp;"Arial,Regular"&amp;8&amp;P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FMZinop03_160817_PP</dc:title>
  <dc:creator>klinta.stafecka@fm.gov.lv</dc:creator>
  <cp:keywords>3.pielikums informatīvajam ziņojumam "Informatīvais ziņojums par par valsts budžeta prioritārajiem pasākumiem 2018., 2019. un 2020.gadam"</cp:keywords>
  <cp:lastModifiedBy>Zaiga Puškina</cp:lastModifiedBy>
  <cp:lastPrinted>2017-08-09T06:37:15Z</cp:lastPrinted>
  <dcterms:created xsi:type="dcterms:W3CDTF">2016-07-26T10:37:07Z</dcterms:created>
  <dcterms:modified xsi:type="dcterms:W3CDTF">2017-11-08T12:09:31Z</dcterms:modified>
</cp:coreProperties>
</file>