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opsavilkuma_nod\BUDZETS_2019\Bazes_aktualizetas_jaunamMK_2019_2021_uz121118\17.12.2018\"/>
    </mc:Choice>
  </mc:AlternateContent>
  <bookViews>
    <workbookView xWindow="0" yWindow="0" windowWidth="20160" windowHeight="8700"/>
  </bookViews>
  <sheets>
    <sheet name="2019" sheetId="4" r:id="rId1"/>
  </sheets>
  <externalReferences>
    <externalReference r:id="rId2"/>
    <externalReference r:id="rId3"/>
  </externalReferences>
  <definedNames>
    <definedName name="BEx1WA2TWWCSXZV32A10C90RYCXL" hidden="1">#REF!</definedName>
    <definedName name="BEx1WWEKSSIQS1HCKMTU9LEGZOSQ" hidden="1">#REF!</definedName>
    <definedName name="BEx3IMR6UHKBSYBCMBUCX8VFW919" hidden="1">#REF!</definedName>
    <definedName name="BEx5A1YA3A3UAHWPN3H438YWDTTS" hidden="1">#REF!</definedName>
    <definedName name="BExCSC6TDYELPSGI9LDGVXGDHXCR" hidden="1">#REF!</definedName>
    <definedName name="BExD4LNB6LQMVSPUT22SVGBBH9BI" hidden="1">#REF!</definedName>
    <definedName name="BExH30RZR2YSYCT7P8D5A8SVEUI2" hidden="1">#REF!</definedName>
    <definedName name="BExIVPIYSVT7Y7479YFG2IUPG28Y" hidden="1">#REF!</definedName>
    <definedName name="BExKS4UFGR3FV0IN2O0QSMFUQWCU" hidden="1">#REF!</definedName>
    <definedName name="BExQ37T0AE502ABE615I4TYWEG06" hidden="1">#REF!</definedName>
    <definedName name="BExSBKAH107KIP4O57VZ9HXMNH43" hidden="1">#REF!</definedName>
    <definedName name="BExUAYQVUYFWAR4ZV18XG88S12RL" hidden="1">#REF!</definedName>
    <definedName name="BExW96CNPC1Y60BWTG214J4QNQPB" hidden="1">#REF!</definedName>
    <definedName name="BExY0G5ETY6I7JUQUOEPMR1R8P6O" hidden="1">#REF!</definedName>
    <definedName name="pasv.zied">#REF!</definedName>
    <definedName name="_xlnm.Print_Area">#REF!</definedName>
    <definedName name="_xlnm.Print_Titles">#REF!</definedName>
    <definedName name="Rindas">'[1]Funkcijas_kopā_2-1'!$B$12:$I$12,'[1]Funkcijas_kopā_2-1'!$B$14:$I$14,'[1]Funkcijas_kopā_2-1'!$B$16:$I$16,'[1]Funkcijas_kopā_2-1'!$B$18:$I$18,'[1]Funkcijas_kopā_2-1'!$B$20:$I$20,'[1]Funkcijas_kopā_2-1'!$B$22:$I$22,'[1]Funkcijas_kopā_2-1'!$B$24:$I$24</definedName>
    <definedName name="Rindas2">[2]Funkcijas_kopā!$B$12:$I$12,[2]Funkcijas_kopā!$B$14:$I$14,[2]Funkcijas_kopā!$B$16:$I$16,[2]Funkcijas_kopā!$B$18:$I$18,[2]Funkcijas_kopā!$B$20:$I$20,[2]Funkcijas_kopā!$B$22:$I$22,[2]Funkcijas_kopā!$B$24:$I$24</definedName>
  </definedNames>
  <calcPr calcId="162913"/>
</workbook>
</file>

<file path=xl/calcChain.xml><?xml version="1.0" encoding="utf-8"?>
<calcChain xmlns="http://schemas.openxmlformats.org/spreadsheetml/2006/main">
  <c r="F50" i="4" l="1"/>
  <c r="F46" i="4"/>
  <c r="F39" i="4"/>
  <c r="F38" i="4" s="1"/>
  <c r="F20" i="4"/>
  <c r="F63" i="4" l="1"/>
  <c r="F24" i="4"/>
  <c r="F62" i="4" s="1"/>
  <c r="F61" i="4" s="1"/>
  <c r="F13" i="4"/>
  <c r="F49" i="4"/>
  <c r="F37" i="4" s="1"/>
  <c r="F36" i="4" s="1"/>
  <c r="F23" i="4" l="1"/>
  <c r="F11" i="4" s="1"/>
  <c r="F10" i="4" s="1"/>
  <c r="F66" i="4" s="1"/>
  <c r="F12" i="4" l="1"/>
</calcChain>
</file>

<file path=xl/sharedStrings.xml><?xml version="1.0" encoding="utf-8"?>
<sst xmlns="http://schemas.openxmlformats.org/spreadsheetml/2006/main" count="90" uniqueCount="57">
  <si>
    <t xml:space="preserve">Aizdevumi (izsniegtie aizdevumi un izsniegto aizdevumu saņemtā atmaksa) </t>
  </si>
  <si>
    <t>Valsts budžeta izsniegtie aizdevumi</t>
  </si>
  <si>
    <t>Izglītības un zinātnes ministrija</t>
  </si>
  <si>
    <t>Labklājības ministrija</t>
  </si>
  <si>
    <t xml:space="preserve">     - ES fondu līdzfinansēto projektu un pasākumu īstenošana</t>
  </si>
  <si>
    <t>Valsts budžeta izsniegto aizdevumu saņemtā atmaksa</t>
  </si>
  <si>
    <t>Aizdevumi pašvaldībām</t>
  </si>
  <si>
    <t xml:space="preserve">          - izsniegtie aizdevumi</t>
  </si>
  <si>
    <t xml:space="preserve">          - izsniegto aizdevumu saņemtā atmaksa</t>
  </si>
  <si>
    <t>Klasifikācijas kods</t>
  </si>
  <si>
    <t>Finansēšana</t>
  </si>
  <si>
    <t>Budžeta tips</t>
  </si>
  <si>
    <t>Sektors</t>
  </si>
  <si>
    <t>Aizdevuma mērķis</t>
  </si>
  <si>
    <t>F40 01 00 00</t>
  </si>
  <si>
    <t>F40 01 00 10</t>
  </si>
  <si>
    <t>F40 01 00 20</t>
  </si>
  <si>
    <t>Rādītāji</t>
  </si>
  <si>
    <t>S13 00 00</t>
  </si>
  <si>
    <t>Vispārējā valdība</t>
  </si>
  <si>
    <t>S13 01 00</t>
  </si>
  <si>
    <t>Valsts struktūras</t>
  </si>
  <si>
    <t>P</t>
  </si>
  <si>
    <t>S13 01 10</t>
  </si>
  <si>
    <t>Ministrijas un centrālās valsts iestādes</t>
  </si>
  <si>
    <t>S</t>
  </si>
  <si>
    <t>S13 04 00</t>
  </si>
  <si>
    <t>Valsts sociālās apdrošināšanas struktūras</t>
  </si>
  <si>
    <t>S13 03 00</t>
  </si>
  <si>
    <t>Pašvaldību struktūras</t>
  </si>
  <si>
    <t>S13 03 10</t>
  </si>
  <si>
    <t>Pašvaldības</t>
  </si>
  <si>
    <t xml:space="preserve">     - Pašvaldību investīcijām (izņemot 3000)</t>
  </si>
  <si>
    <t>S13 03 20</t>
  </si>
  <si>
    <t>Pašvaldību struktūru kontrolēti un finansēti komersanti</t>
  </si>
  <si>
    <t>S11 00 00</t>
  </si>
  <si>
    <t>Nefinanšu komersanti</t>
  </si>
  <si>
    <t>S12 00 00</t>
  </si>
  <si>
    <t>Finanšu iestādes</t>
  </si>
  <si>
    <t>S13 01 20</t>
  </si>
  <si>
    <t>Valsts struktūru kontrolēti un finansēti komersanti</t>
  </si>
  <si>
    <t xml:space="preserve">      - Studējošo un studiju kreditēšana              (atmaksa)</t>
  </si>
  <si>
    <t>S13 03 40</t>
  </si>
  <si>
    <t>Vispārējās valdības sektora sarakstā pie pašvaldību struktūrām ietvertās speciālās ekonomiskās zonas, ostu un brīvostu pārvaldes</t>
  </si>
  <si>
    <t>S13 01 30</t>
  </si>
  <si>
    <t>Ministriju un centrālo valsts iestāžu padotības iestādes (izņemot no valsts budžeta daļēji finansētas atvasinātas publiskas personas, budžeta nefinansētas iestādes, publiskos nodibinājumus)</t>
  </si>
  <si>
    <t>S13 03 30</t>
  </si>
  <si>
    <t xml:space="preserve">Pašvaldību padotības iestādes, izņemot speciālās ekonomiskās zonas, ostu un brīvostu pārvaldes </t>
  </si>
  <si>
    <t>S13 01 60</t>
  </si>
  <si>
    <t>No valsts budžeta daļēji finansētas atvasinātas publiskas personas, izņemot speciālās ekonomiskās zonas, ostu un brīvostu pārvaldes</t>
  </si>
  <si>
    <t>euro</t>
  </si>
  <si>
    <t>S20 00 00</t>
  </si>
  <si>
    <t>Nerezidenti</t>
  </si>
  <si>
    <t xml:space="preserve">Valsts budžeta aizdevumi un aizdevumu atmaksas </t>
  </si>
  <si>
    <t>Ietvars 2019.gadam</t>
  </si>
  <si>
    <t>13.pielikums</t>
  </si>
  <si>
    <t>Pagaidu budžets 2019.gadam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</si>
</sst>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0"/>
  </numFmts>
  <fonts count="38">
    <font>
      <sz val="10"/>
      <name val="Arial"/>
      <charset val="186"/>
    </font>
    <font>
      <b/>
      <sz val="12"/>
      <name val="Times New Roman"/>
      <family val="1"/>
    </font>
    <font>
      <sz val="10"/>
      <name val="Arial"/>
      <family val="2"/>
      <charset val="186"/>
    </font>
    <font>
      <sz val="10"/>
      <name val="RimTimes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52"/>
      <name val="Calibri"/>
      <family val="2"/>
      <charset val="186"/>
    </font>
    <font>
      <sz val="10"/>
      <name val="Helv"/>
    </font>
    <font>
      <sz val="10"/>
      <color indexed="8"/>
      <name val="Arial"/>
      <family val="2"/>
    </font>
    <font>
      <sz val="10"/>
      <name val="BaltGaramond"/>
      <family val="2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4"/>
      <name val="Times New Roman"/>
      <family val="1"/>
      <charset val="186"/>
    </font>
    <font>
      <i/>
      <sz val="10"/>
      <color rgb="FF0070C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3" borderId="0" applyNumberFormat="0" applyBorder="0" applyAlignment="0" applyProtection="0"/>
    <xf numFmtId="0" fontId="15" fillId="16" borderId="1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2" fillId="17" borderId="6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23" fillId="18" borderId="7" applyNumberFormat="0" applyProtection="0">
      <alignment horizontal="right" vertical="center"/>
    </xf>
    <xf numFmtId="0" fontId="8" fillId="0" borderId="0"/>
    <xf numFmtId="4" fontId="23" fillId="19" borderId="7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164" fontId="24" fillId="20" borderId="0" applyBorder="0" applyProtection="0"/>
  </cellStyleXfs>
  <cellXfs count="148">
    <xf numFmtId="0" fontId="0" fillId="0" borderId="0" xfId="0"/>
    <xf numFmtId="0" fontId="4" fillId="0" borderId="0" xfId="56" applyFont="1" applyFill="1" applyBorder="1"/>
    <xf numFmtId="0" fontId="6" fillId="0" borderId="0" xfId="56" applyFont="1" applyBorder="1"/>
    <xf numFmtId="3" fontId="4" fillId="0" borderId="0" xfId="56" applyNumberFormat="1" applyFont="1" applyBorder="1" applyAlignment="1">
      <alignment wrapText="1"/>
    </xf>
    <xf numFmtId="3" fontId="4" fillId="0" borderId="8" xfId="56" applyNumberFormat="1" applyFont="1" applyFill="1" applyBorder="1" applyAlignment="1">
      <alignment horizontal="center" wrapText="1"/>
    </xf>
    <xf numFmtId="0" fontId="4" fillId="0" borderId="8" xfId="56" applyFont="1" applyBorder="1" applyAlignment="1">
      <alignment horizontal="center" wrapText="1"/>
    </xf>
    <xf numFmtId="0" fontId="4" fillId="0" borderId="0" xfId="56" applyFont="1" applyBorder="1"/>
    <xf numFmtId="3" fontId="4" fillId="0" borderId="0" xfId="56" applyNumberFormat="1" applyFont="1" applyBorder="1"/>
    <xf numFmtId="3" fontId="4" fillId="0" borderId="9" xfId="56" applyNumberFormat="1" applyFont="1" applyFill="1" applyBorder="1" applyAlignment="1">
      <alignment wrapText="1"/>
    </xf>
    <xf numFmtId="0" fontId="4" fillId="0" borderId="9" xfId="56" applyFont="1" applyBorder="1"/>
    <xf numFmtId="0" fontId="4" fillId="0" borderId="9" xfId="56" applyFont="1" applyFill="1" applyBorder="1"/>
    <xf numFmtId="0" fontId="9" fillId="0" borderId="9" xfId="56" applyFont="1" applyBorder="1"/>
    <xf numFmtId="0" fontId="4" fillId="21" borderId="9" xfId="56" applyFont="1" applyFill="1" applyBorder="1"/>
    <xf numFmtId="0" fontId="4" fillId="0" borderId="10" xfId="56" applyFont="1" applyFill="1" applyBorder="1"/>
    <xf numFmtId="3" fontId="5" fillId="0" borderId="11" xfId="56" applyNumberFormat="1" applyFont="1" applyFill="1" applyBorder="1" applyAlignment="1">
      <alignment horizontal="center" vertical="center" wrapText="1"/>
    </xf>
    <xf numFmtId="3" fontId="4" fillId="0" borderId="12" xfId="56" applyNumberFormat="1" applyFont="1" applyFill="1" applyBorder="1" applyAlignment="1">
      <alignment horizontal="center" wrapText="1"/>
    </xf>
    <xf numFmtId="0" fontId="4" fillId="0" borderId="12" xfId="56" applyFont="1" applyBorder="1" applyAlignment="1">
      <alignment horizontal="center" wrapText="1"/>
    </xf>
    <xf numFmtId="0" fontId="9" fillId="0" borderId="9" xfId="56" applyFont="1" applyFill="1" applyBorder="1"/>
    <xf numFmtId="0" fontId="4" fillId="0" borderId="9" xfId="56" applyFont="1" applyBorder="1" applyAlignment="1">
      <alignment horizontal="center"/>
    </xf>
    <xf numFmtId="3" fontId="10" fillId="0" borderId="9" xfId="56" applyNumberFormat="1" applyFont="1" applyFill="1" applyBorder="1" applyAlignment="1">
      <alignment wrapText="1"/>
    </xf>
    <xf numFmtId="3" fontId="11" fillId="0" borderId="9" xfId="56" applyNumberFormat="1" applyFont="1" applyFill="1" applyBorder="1" applyAlignment="1">
      <alignment wrapText="1"/>
    </xf>
    <xf numFmtId="0" fontId="11" fillId="0" borderId="9" xfId="56" applyFont="1" applyBorder="1"/>
    <xf numFmtId="0" fontId="4" fillId="0" borderId="9" xfId="56" applyFont="1" applyBorder="1" applyAlignment="1">
      <alignment horizontal="right"/>
    </xf>
    <xf numFmtId="0" fontId="11" fillId="0" borderId="9" xfId="56" applyFont="1" applyFill="1" applyBorder="1"/>
    <xf numFmtId="3" fontId="4" fillId="0" borderId="0" xfId="56" applyNumberFormat="1" applyFont="1" applyFill="1" applyBorder="1" applyAlignment="1">
      <alignment wrapText="1"/>
    </xf>
    <xf numFmtId="0" fontId="4" fillId="21" borderId="9" xfId="56" applyFont="1" applyFill="1" applyBorder="1" applyAlignment="1">
      <alignment horizontal="right"/>
    </xf>
    <xf numFmtId="3" fontId="9" fillId="0" borderId="9" xfId="56" applyNumberFormat="1" applyFont="1" applyFill="1" applyBorder="1" applyAlignment="1">
      <alignment wrapText="1"/>
    </xf>
    <xf numFmtId="3" fontId="9" fillId="0" borderId="9" xfId="55" applyNumberFormat="1" applyFont="1" applyFill="1" applyBorder="1" applyAlignment="1">
      <alignment wrapText="1"/>
    </xf>
    <xf numFmtId="3" fontId="9" fillId="0" borderId="9" xfId="56" applyNumberFormat="1" applyFont="1" applyFill="1" applyBorder="1" applyAlignment="1">
      <alignment horizontal="justify" wrapText="1"/>
    </xf>
    <xf numFmtId="0" fontId="9" fillId="22" borderId="9" xfId="56" applyFont="1" applyFill="1" applyBorder="1"/>
    <xf numFmtId="0" fontId="4" fillId="22" borderId="9" xfId="56" applyFont="1" applyFill="1" applyBorder="1"/>
    <xf numFmtId="3" fontId="9" fillId="22" borderId="9" xfId="56" applyNumberFormat="1" applyFont="1" applyFill="1" applyBorder="1" applyAlignment="1">
      <alignment wrapText="1"/>
    </xf>
    <xf numFmtId="3" fontId="5" fillId="22" borderId="9" xfId="56" applyNumberFormat="1" applyFont="1" applyFill="1" applyBorder="1" applyAlignment="1">
      <alignment wrapText="1"/>
    </xf>
    <xf numFmtId="3" fontId="5" fillId="22" borderId="9" xfId="56" applyNumberFormat="1" applyFont="1" applyFill="1" applyBorder="1" applyAlignment="1">
      <alignment horizontal="justify" wrapText="1"/>
    </xf>
    <xf numFmtId="3" fontId="5" fillId="22" borderId="9" xfId="56" applyNumberFormat="1" applyFont="1" applyFill="1" applyBorder="1" applyAlignment="1">
      <alignment horizontal="left" wrapText="1"/>
    </xf>
    <xf numFmtId="0" fontId="10" fillId="0" borderId="9" xfId="56" applyFont="1" applyFill="1" applyBorder="1"/>
    <xf numFmtId="0" fontId="4" fillId="0" borderId="11" xfId="56" applyFont="1" applyBorder="1" applyAlignment="1">
      <alignment horizontal="center" wrapText="1"/>
    </xf>
    <xf numFmtId="3" fontId="4" fillId="0" borderId="13" xfId="56" applyNumberFormat="1" applyFont="1" applyFill="1" applyBorder="1" applyAlignment="1">
      <alignment horizontal="center" wrapText="1"/>
    </xf>
    <xf numFmtId="0" fontId="10" fillId="0" borderId="9" xfId="56" applyFont="1" applyBorder="1"/>
    <xf numFmtId="3" fontId="9" fillId="0" borderId="9" xfId="56" applyNumberFormat="1" applyFont="1" applyFill="1" applyBorder="1" applyAlignment="1">
      <alignment horizontal="left" wrapText="1"/>
    </xf>
    <xf numFmtId="0" fontId="9" fillId="23" borderId="9" xfId="56" applyFont="1" applyFill="1" applyBorder="1"/>
    <xf numFmtId="0" fontId="4" fillId="23" borderId="9" xfId="56" applyFont="1" applyFill="1" applyBorder="1"/>
    <xf numFmtId="3" fontId="7" fillId="23" borderId="9" xfId="56" applyNumberFormat="1" applyFont="1" applyFill="1" applyBorder="1" applyAlignment="1">
      <alignment wrapText="1"/>
    </xf>
    <xf numFmtId="0" fontId="4" fillId="0" borderId="9" xfId="56" applyFont="1" applyFill="1" applyBorder="1" applyAlignment="1">
      <alignment horizontal="right"/>
    </xf>
    <xf numFmtId="0" fontId="4" fillId="0" borderId="0" xfId="56" applyFont="1" applyBorder="1" applyAlignment="1">
      <alignment horizontal="right" wrapText="1"/>
    </xf>
    <xf numFmtId="0" fontId="10" fillId="0" borderId="9" xfId="56" applyFont="1" applyFill="1" applyBorder="1" applyAlignment="1">
      <alignment horizontal="right"/>
    </xf>
    <xf numFmtId="0" fontId="25" fillId="0" borderId="9" xfId="56" applyFont="1" applyBorder="1"/>
    <xf numFmtId="0" fontId="25" fillId="0" borderId="9" xfId="56" applyFont="1" applyBorder="1" applyAlignment="1">
      <alignment horizontal="center"/>
    </xf>
    <xf numFmtId="0" fontId="25" fillId="0" borderId="9" xfId="56" applyFont="1" applyBorder="1" applyAlignment="1">
      <alignment horizontal="right"/>
    </xf>
    <xf numFmtId="3" fontId="26" fillId="0" borderId="9" xfId="56" applyNumberFormat="1" applyFont="1" applyFill="1" applyBorder="1" applyAlignment="1">
      <alignment wrapText="1"/>
    </xf>
    <xf numFmtId="0" fontId="25" fillId="0" borderId="9" xfId="56" applyFont="1" applyFill="1" applyBorder="1" applyAlignment="1">
      <alignment horizontal="right"/>
    </xf>
    <xf numFmtId="0" fontId="27" fillId="0" borderId="9" xfId="56" applyFont="1" applyFill="1" applyBorder="1"/>
    <xf numFmtId="0" fontId="25" fillId="0" borderId="9" xfId="56" applyFont="1" applyFill="1" applyBorder="1"/>
    <xf numFmtId="0" fontId="26" fillId="22" borderId="9" xfId="56" applyFont="1" applyFill="1" applyBorder="1"/>
    <xf numFmtId="0" fontId="25" fillId="22" borderId="9" xfId="56" applyFont="1" applyFill="1" applyBorder="1"/>
    <xf numFmtId="3" fontId="26" fillId="22" borderId="9" xfId="56" applyNumberFormat="1" applyFont="1" applyFill="1" applyBorder="1" applyAlignment="1">
      <alignment wrapText="1"/>
    </xf>
    <xf numFmtId="3" fontId="25" fillId="0" borderId="9" xfId="56" applyNumberFormat="1" applyFont="1" applyFill="1" applyBorder="1" applyAlignment="1">
      <alignment wrapText="1"/>
    </xf>
    <xf numFmtId="3" fontId="26" fillId="0" borderId="9" xfId="56" applyNumberFormat="1" applyFont="1" applyFill="1" applyBorder="1" applyAlignment="1">
      <alignment horizontal="left" wrapText="1"/>
    </xf>
    <xf numFmtId="3" fontId="26" fillId="0" borderId="9" xfId="55" applyNumberFormat="1" applyFont="1" applyFill="1" applyBorder="1" applyAlignment="1">
      <alignment wrapText="1"/>
    </xf>
    <xf numFmtId="0" fontId="25" fillId="21" borderId="9" xfId="56" applyFont="1" applyFill="1" applyBorder="1"/>
    <xf numFmtId="0" fontId="25" fillId="21" borderId="9" xfId="56" applyFont="1" applyFill="1" applyBorder="1" applyAlignment="1">
      <alignment horizontal="right"/>
    </xf>
    <xf numFmtId="0" fontId="27" fillId="21" borderId="9" xfId="56" applyFont="1" applyFill="1" applyBorder="1"/>
    <xf numFmtId="3" fontId="28" fillId="0" borderId="9" xfId="56" applyNumberFormat="1" applyFont="1" applyFill="1" applyBorder="1" applyAlignment="1">
      <alignment wrapText="1"/>
    </xf>
    <xf numFmtId="0" fontId="25" fillId="0" borderId="0" xfId="56" applyFont="1" applyBorder="1"/>
    <xf numFmtId="0" fontId="25" fillId="0" borderId="0" xfId="56" applyFont="1" applyFill="1" applyBorder="1"/>
    <xf numFmtId="3" fontId="29" fillId="0" borderId="8" xfId="56" applyNumberFormat="1" applyFont="1" applyFill="1" applyBorder="1" applyAlignment="1">
      <alignment wrapText="1"/>
    </xf>
    <xf numFmtId="3" fontId="25" fillId="0" borderId="8" xfId="56" applyNumberFormat="1" applyFont="1" applyFill="1" applyBorder="1" applyAlignment="1">
      <alignment wrapText="1"/>
    </xf>
    <xf numFmtId="0" fontId="9" fillId="24" borderId="14" xfId="56" applyFont="1" applyFill="1" applyBorder="1"/>
    <xf numFmtId="0" fontId="4" fillId="24" borderId="14" xfId="56" applyFont="1" applyFill="1" applyBorder="1"/>
    <xf numFmtId="3" fontId="5" fillId="24" borderId="14" xfId="56" applyNumberFormat="1" applyFont="1" applyFill="1" applyBorder="1" applyAlignment="1">
      <alignment horizontal="left" wrapText="1"/>
    </xf>
    <xf numFmtId="0" fontId="6" fillId="0" borderId="9" xfId="56" applyFont="1" applyBorder="1"/>
    <xf numFmtId="3" fontId="5" fillId="0" borderId="9" xfId="56" applyNumberFormat="1" applyFont="1" applyFill="1" applyBorder="1" applyAlignment="1">
      <alignment wrapText="1"/>
    </xf>
    <xf numFmtId="0" fontId="9" fillId="25" borderId="9" xfId="56" applyFont="1" applyFill="1" applyBorder="1"/>
    <xf numFmtId="0" fontId="4" fillId="25" borderId="9" xfId="56" applyFont="1" applyFill="1" applyBorder="1"/>
    <xf numFmtId="3" fontId="5" fillId="25" borderId="9" xfId="56" applyNumberFormat="1" applyFont="1" applyFill="1" applyBorder="1" applyAlignment="1">
      <alignment wrapText="1"/>
    </xf>
    <xf numFmtId="3" fontId="10" fillId="21" borderId="9" xfId="56" applyNumberFormat="1" applyFont="1" applyFill="1" applyBorder="1" applyAlignment="1"/>
    <xf numFmtId="0" fontId="30" fillId="21" borderId="9" xfId="56" applyFont="1" applyFill="1" applyBorder="1" applyAlignment="1">
      <alignment horizontal="right"/>
    </xf>
    <xf numFmtId="0" fontId="30" fillId="21" borderId="9" xfId="56" applyFont="1" applyFill="1" applyBorder="1"/>
    <xf numFmtId="3" fontId="31" fillId="0" borderId="9" xfId="55" applyNumberFormat="1" applyFont="1" applyFill="1" applyBorder="1" applyAlignment="1">
      <alignment wrapText="1"/>
    </xf>
    <xf numFmtId="3" fontId="10" fillId="0" borderId="9" xfId="57" applyNumberFormat="1" applyFont="1" applyFill="1" applyBorder="1" applyAlignment="1">
      <alignment horizontal="right" wrapText="1"/>
    </xf>
    <xf numFmtId="0" fontId="26" fillId="25" borderId="9" xfId="56" applyFont="1" applyFill="1" applyBorder="1"/>
    <xf numFmtId="0" fontId="25" fillId="25" borderId="9" xfId="56" applyFont="1" applyFill="1" applyBorder="1"/>
    <xf numFmtId="3" fontId="26" fillId="25" borderId="9" xfId="56" applyNumberFormat="1" applyFont="1" applyFill="1" applyBorder="1" applyAlignment="1">
      <alignment wrapText="1"/>
    </xf>
    <xf numFmtId="3" fontId="5" fillId="25" borderId="9" xfId="56" applyNumberFormat="1" applyFont="1" applyFill="1" applyBorder="1" applyAlignment="1">
      <alignment horizontal="justify" wrapText="1"/>
    </xf>
    <xf numFmtId="3" fontId="11" fillId="0" borderId="9" xfId="57" applyNumberFormat="1" applyFont="1" applyFill="1" applyBorder="1" applyAlignment="1">
      <alignment horizontal="right"/>
    </xf>
    <xf numFmtId="3" fontId="5" fillId="25" borderId="9" xfId="56" applyNumberFormat="1" applyFont="1" applyFill="1" applyBorder="1" applyAlignment="1">
      <alignment horizontal="left" wrapText="1"/>
    </xf>
    <xf numFmtId="0" fontId="9" fillId="25" borderId="10" xfId="56" applyFont="1" applyFill="1" applyBorder="1"/>
    <xf numFmtId="0" fontId="4" fillId="25" borderId="10" xfId="56" applyFont="1" applyFill="1" applyBorder="1"/>
    <xf numFmtId="3" fontId="9" fillId="25" borderId="10" xfId="56" applyNumberFormat="1" applyFont="1" applyFill="1" applyBorder="1" applyAlignment="1">
      <alignment wrapText="1"/>
    </xf>
    <xf numFmtId="3" fontId="25" fillId="0" borderId="0" xfId="56" applyNumberFormat="1" applyFont="1" applyBorder="1"/>
    <xf numFmtId="0" fontId="10" fillId="22" borderId="9" xfId="56" applyFont="1" applyFill="1" applyBorder="1"/>
    <xf numFmtId="3" fontId="9" fillId="22" borderId="9" xfId="56" applyNumberFormat="1" applyFont="1" applyFill="1" applyBorder="1" applyAlignment="1">
      <alignment horizontal="left" wrapText="1"/>
    </xf>
    <xf numFmtId="3" fontId="28" fillId="0" borderId="9" xfId="56" applyNumberFormat="1" applyFont="1" applyFill="1" applyBorder="1" applyAlignment="1">
      <alignment horizontal="right" wrapText="1"/>
    </xf>
    <xf numFmtId="3" fontId="32" fillId="26" borderId="16" xfId="57" applyNumberFormat="1" applyFont="1" applyFill="1" applyBorder="1" applyAlignment="1">
      <alignment horizontal="right" vertical="center"/>
    </xf>
    <xf numFmtId="3" fontId="6" fillId="0" borderId="0" xfId="56" applyNumberFormat="1" applyFont="1" applyBorder="1"/>
    <xf numFmtId="0" fontId="11" fillId="0" borderId="0" xfId="56" applyFont="1" applyBorder="1" applyAlignment="1">
      <alignment horizontal="center"/>
    </xf>
    <xf numFmtId="3" fontId="5" fillId="24" borderId="14" xfId="56" applyNumberFormat="1" applyFont="1" applyFill="1" applyBorder="1"/>
    <xf numFmtId="3" fontId="5" fillId="23" borderId="9" xfId="56" applyNumberFormat="1" applyFont="1" applyFill="1" applyBorder="1"/>
    <xf numFmtId="3" fontId="5" fillId="22" borderId="9" xfId="56" applyNumberFormat="1" applyFont="1" applyFill="1" applyBorder="1"/>
    <xf numFmtId="3" fontId="26" fillId="0" borderId="9" xfId="56" applyNumberFormat="1" applyFont="1" applyFill="1" applyBorder="1"/>
    <xf numFmtId="3" fontId="5" fillId="0" borderId="9" xfId="56" applyNumberFormat="1" applyFont="1" applyFill="1" applyBorder="1"/>
    <xf numFmtId="0" fontId="28" fillId="0" borderId="9" xfId="56" applyFont="1" applyBorder="1"/>
    <xf numFmtId="0" fontId="28" fillId="0" borderId="9" xfId="56" applyFont="1" applyBorder="1" applyAlignment="1">
      <alignment horizontal="center"/>
    </xf>
    <xf numFmtId="0" fontId="28" fillId="0" borderId="9" xfId="56" applyFont="1" applyBorder="1" applyAlignment="1">
      <alignment horizontal="right"/>
    </xf>
    <xf numFmtId="3" fontId="33" fillId="0" borderId="9" xfId="57" applyNumberFormat="1" applyFont="1" applyFill="1" applyBorder="1" applyAlignment="1">
      <alignment horizontal="right" vertical="center"/>
    </xf>
    <xf numFmtId="0" fontId="28" fillId="0" borderId="0" xfId="56" applyFont="1" applyBorder="1"/>
    <xf numFmtId="3" fontId="28" fillId="0" borderId="0" xfId="56" applyNumberFormat="1" applyFont="1" applyBorder="1"/>
    <xf numFmtId="3" fontId="34" fillId="0" borderId="9" xfId="56" applyNumberFormat="1" applyFont="1" applyFill="1" applyBorder="1" applyAlignment="1">
      <alignment horizontal="right" wrapText="1"/>
    </xf>
    <xf numFmtId="3" fontId="34" fillId="0" borderId="9" xfId="56" applyNumberFormat="1" applyFont="1" applyFill="1" applyBorder="1"/>
    <xf numFmtId="3" fontId="28" fillId="0" borderId="9" xfId="56" applyNumberFormat="1" applyFont="1" applyFill="1" applyBorder="1"/>
    <xf numFmtId="3" fontId="27" fillId="0" borderId="9" xfId="56" applyNumberFormat="1" applyFont="1" applyFill="1" applyBorder="1"/>
    <xf numFmtId="3" fontId="26" fillId="22" borderId="9" xfId="56" applyNumberFormat="1" applyFont="1" applyFill="1" applyBorder="1"/>
    <xf numFmtId="3" fontId="26" fillId="0" borderId="9" xfId="56" applyNumberFormat="1" applyFont="1" applyBorder="1"/>
    <xf numFmtId="3" fontId="29" fillId="0" borderId="9" xfId="56" applyNumberFormat="1" applyFont="1" applyFill="1" applyBorder="1"/>
    <xf numFmtId="3" fontId="10" fillId="0" borderId="9" xfId="56" applyNumberFormat="1" applyFont="1" applyFill="1" applyBorder="1"/>
    <xf numFmtId="3" fontId="9" fillId="0" borderId="9" xfId="56" applyNumberFormat="1" applyFont="1" applyFill="1" applyBorder="1"/>
    <xf numFmtId="3" fontId="9" fillId="22" borderId="9" xfId="56" applyNumberFormat="1" applyFont="1" applyFill="1" applyBorder="1"/>
    <xf numFmtId="3" fontId="9" fillId="21" borderId="9" xfId="56" applyNumberFormat="1" applyFont="1" applyFill="1" applyBorder="1"/>
    <xf numFmtId="3" fontId="33" fillId="26" borderId="15" xfId="57" applyNumberFormat="1" applyFont="1" applyFill="1" applyBorder="1" applyAlignment="1">
      <alignment horizontal="right" vertical="center" wrapText="1"/>
    </xf>
    <xf numFmtId="3" fontId="5" fillId="25" borderId="9" xfId="56" applyNumberFormat="1" applyFont="1" applyFill="1" applyBorder="1"/>
    <xf numFmtId="3" fontId="4" fillId="21" borderId="9" xfId="56" applyNumberFormat="1" applyFont="1" applyFill="1" applyBorder="1"/>
    <xf numFmtId="3" fontId="26" fillId="25" borderId="9" xfId="56" applyNumberFormat="1" applyFont="1" applyFill="1" applyBorder="1"/>
    <xf numFmtId="3" fontId="25" fillId="0" borderId="9" xfId="56" applyNumberFormat="1" applyFont="1" applyFill="1" applyBorder="1"/>
    <xf numFmtId="3" fontId="4" fillId="0" borderId="9" xfId="56" applyNumberFormat="1" applyFont="1" applyFill="1" applyBorder="1"/>
    <xf numFmtId="3" fontId="9" fillId="25" borderId="9" xfId="57" applyNumberFormat="1" applyFont="1" applyFill="1" applyBorder="1" applyAlignment="1">
      <alignment horizontal="right" vertical="center" wrapText="1"/>
    </xf>
    <xf numFmtId="3" fontId="9" fillId="25" borderId="10" xfId="57" applyNumberFormat="1" applyFont="1" applyFill="1" applyBorder="1" applyAlignment="1">
      <alignment horizontal="right" vertical="center" wrapText="1"/>
    </xf>
    <xf numFmtId="3" fontId="4" fillId="0" borderId="0" xfId="56" applyNumberFormat="1" applyFont="1" applyFill="1" applyBorder="1"/>
    <xf numFmtId="3" fontId="29" fillId="0" borderId="8" xfId="56" applyNumberFormat="1" applyFont="1" applyFill="1" applyBorder="1"/>
    <xf numFmtId="3" fontId="25" fillId="0" borderId="8" xfId="56" applyNumberFormat="1" applyFont="1" applyFill="1" applyBorder="1"/>
    <xf numFmtId="0" fontId="33" fillId="0" borderId="0" xfId="56" applyFont="1" applyBorder="1"/>
    <xf numFmtId="0" fontId="33" fillId="0" borderId="0" xfId="56" applyFont="1" applyFill="1" applyBorder="1"/>
    <xf numFmtId="3" fontId="29" fillId="0" borderId="0" xfId="56" applyNumberFormat="1" applyFont="1" applyFill="1" applyBorder="1"/>
    <xf numFmtId="3" fontId="33" fillId="0" borderId="0" xfId="56" applyNumberFormat="1" applyFont="1" applyFill="1" applyBorder="1"/>
    <xf numFmtId="3" fontId="34" fillId="0" borderId="0" xfId="57" applyNumberFormat="1" applyFont="1" applyFill="1" applyBorder="1" applyAlignment="1">
      <alignment horizontal="right" wrapText="1"/>
    </xf>
    <xf numFmtId="3" fontId="34" fillId="0" borderId="0" xfId="56" applyNumberFormat="1" applyFont="1" applyBorder="1"/>
    <xf numFmtId="3" fontId="35" fillId="0" borderId="0" xfId="56" applyNumberFormat="1" applyFont="1" applyFill="1" applyBorder="1" applyAlignment="1">
      <alignment horizontal="right" vertical="center" wrapText="1"/>
    </xf>
    <xf numFmtId="0" fontId="36" fillId="0" borderId="0" xfId="56" applyFont="1" applyBorder="1"/>
    <xf numFmtId="0" fontId="36" fillId="0" borderId="0" xfId="56" applyFont="1" applyBorder="1" applyAlignment="1">
      <alignment horizontal="right" wrapText="1"/>
    </xf>
    <xf numFmtId="3" fontId="36" fillId="0" borderId="0" xfId="56" applyNumberFormat="1" applyFont="1" applyBorder="1"/>
    <xf numFmtId="0" fontId="34" fillId="0" borderId="0" xfId="56" applyFont="1" applyBorder="1"/>
    <xf numFmtId="3" fontId="37" fillId="0" borderId="0" xfId="56" applyNumberFormat="1" applyFont="1" applyFill="1" applyBorder="1" applyAlignment="1">
      <alignment horizontal="center" vertical="center" wrapText="1"/>
    </xf>
    <xf numFmtId="0" fontId="25" fillId="0" borderId="0" xfId="56" applyFont="1" applyBorder="1" applyAlignment="1">
      <alignment horizontal="right"/>
    </xf>
    <xf numFmtId="3" fontId="9" fillId="0" borderId="0" xfId="56" applyNumberFormat="1" applyFont="1" applyBorder="1" applyAlignment="1">
      <alignment horizontal="center"/>
    </xf>
    <xf numFmtId="3" fontId="1" fillId="0" borderId="0" xfId="56" applyNumberFormat="1" applyFont="1" applyFill="1" applyBorder="1" applyAlignment="1">
      <alignment horizontal="center" vertical="center" wrapText="1"/>
    </xf>
    <xf numFmtId="0" fontId="4" fillId="0" borderId="17" xfId="56" applyFont="1" applyBorder="1" applyAlignment="1">
      <alignment horizontal="center"/>
    </xf>
    <xf numFmtId="0" fontId="4" fillId="0" borderId="18" xfId="56" applyFont="1" applyBorder="1" applyAlignment="1">
      <alignment horizontal="center"/>
    </xf>
    <xf numFmtId="0" fontId="4" fillId="0" borderId="19" xfId="56" applyFont="1" applyBorder="1" applyAlignment="1">
      <alignment horizontal="center"/>
    </xf>
    <xf numFmtId="0" fontId="9" fillId="0" borderId="13" xfId="56" applyFont="1" applyBorder="1" applyAlignment="1">
      <alignment horizontal="center" wrapText="1"/>
    </xf>
  </cellXfs>
  <cellStyles count="1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Check Cell" xfId="20"/>
    <cellStyle name="Explanatory Text" xfId="21"/>
    <cellStyle name="Good" xfId="22"/>
    <cellStyle name="Heading 1" xfId="23"/>
    <cellStyle name="Heading 2" xfId="24"/>
    <cellStyle name="Heading 3" xfId="25"/>
    <cellStyle name="Heading 4" xfId="26"/>
    <cellStyle name="Linked Cell" xfId="27"/>
    <cellStyle name="Normal" xfId="0" builtinId="0"/>
    <cellStyle name="Normal 10" xfId="28"/>
    <cellStyle name="Normal 10 2" xfId="29"/>
    <cellStyle name="Normal 11" xfId="30"/>
    <cellStyle name="Normal 11 2" xfId="31"/>
    <cellStyle name="Normal 12" xfId="32"/>
    <cellStyle name="Normal 12 2" xfId="33"/>
    <cellStyle name="Normal 13" xfId="34"/>
    <cellStyle name="Normal 13 2" xfId="35"/>
    <cellStyle name="Normal 14" xfId="36"/>
    <cellStyle name="Normal 14 2" xfId="37"/>
    <cellStyle name="Normal 15" xfId="38"/>
    <cellStyle name="Normal 15 2" xfId="39"/>
    <cellStyle name="Normal 16" xfId="40"/>
    <cellStyle name="Normal 16 2" xfId="41"/>
    <cellStyle name="Normal 18" xfId="42"/>
    <cellStyle name="Normal 2" xfId="43"/>
    <cellStyle name="Normal 2 2" xfId="44"/>
    <cellStyle name="Normal 20" xfId="45"/>
    <cellStyle name="Normal 20 2" xfId="46"/>
    <cellStyle name="Normal 21" xfId="47"/>
    <cellStyle name="Normal 21 2" xfId="48"/>
    <cellStyle name="Normal 5" xfId="49"/>
    <cellStyle name="Normal 5 2" xfId="50"/>
    <cellStyle name="Normal 8" xfId="51"/>
    <cellStyle name="Normal 8 2" xfId="52"/>
    <cellStyle name="Normal 9" xfId="53"/>
    <cellStyle name="Normal 9 2" xfId="54"/>
    <cellStyle name="Normal_Aizdatm2000(06_09)2" xfId="55"/>
    <cellStyle name="Normal_Budzaizd99" xfId="56"/>
    <cellStyle name="Normal_Budzaizd99 2" xfId="57"/>
    <cellStyle name="Note" xfId="5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resData" xfId="88"/>
    <cellStyle name="SAPBEXresDataEmph" xfId="89"/>
    <cellStyle name="SAPBEXresItem" xfId="90"/>
    <cellStyle name="SAPBEXresItemX" xfId="91"/>
    <cellStyle name="SAPBEXstdData" xfId="92"/>
    <cellStyle name="SAPBEXstdDataEmph" xfId="93"/>
    <cellStyle name="SAPBEXstdItem" xfId="94"/>
    <cellStyle name="SAPBEXstdItemX" xfId="95"/>
    <cellStyle name="SAPBEXtitle" xfId="96"/>
    <cellStyle name="SAPBEXundefined" xfId="97"/>
    <cellStyle name="Stils 1" xfId="98"/>
    <cellStyle name="Style 1" xfId="99"/>
    <cellStyle name="V?st.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nkcijas-2004_veidlapa_2-1_EX_funkcijas_kopa_(Salabots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iedojumi_davinajumi-funkcijas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cijas_kopā_2-1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Kopsavilkums"/>
      <sheetName val="Funkcijas_kopā_2-2"/>
      <sheetName val="Funkcijas_kopā"/>
      <sheetName val="Specb_2004_Funkcijas_Kops."/>
    </sheetNames>
    <sheetDataSet>
      <sheetData sheetId="0">
        <row r="12">
          <cell r="B12">
            <v>1</v>
          </cell>
          <cell r="C12" t="str">
            <v>Vispārējie valdības dienesti</v>
          </cell>
          <cell r="D12">
            <v>0</v>
          </cell>
          <cell r="E12">
            <v>0</v>
          </cell>
          <cell r="F12">
            <v>0</v>
          </cell>
          <cell r="G12">
            <v>106193</v>
          </cell>
          <cell r="H12">
            <v>0</v>
          </cell>
          <cell r="I12">
            <v>78152</v>
          </cell>
        </row>
        <row r="14">
          <cell r="B14">
            <v>3</v>
          </cell>
          <cell r="C14" t="str">
            <v>Sabiedriskā kārtība un drošība, tiesību aizsardzība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6">
          <cell r="B16">
            <v>5</v>
          </cell>
          <cell r="C16" t="str">
            <v>Veselības aprūpe</v>
          </cell>
          <cell r="D16">
            <v>0</v>
          </cell>
          <cell r="E16">
            <v>0</v>
          </cell>
          <cell r="F16">
            <v>0</v>
          </cell>
          <cell r="G16">
            <v>189528240</v>
          </cell>
          <cell r="H16">
            <v>0</v>
          </cell>
          <cell r="I16">
            <v>186631624</v>
          </cell>
        </row>
        <row r="18">
          <cell r="B18">
            <v>7</v>
          </cell>
          <cell r="C18" t="str">
            <v>Dzīvokļu un komunālā saimniecība, vides aizsardzība</v>
          </cell>
          <cell r="D18">
            <v>0</v>
          </cell>
          <cell r="E18">
            <v>0</v>
          </cell>
          <cell r="F18">
            <v>0</v>
          </cell>
          <cell r="G18">
            <v>7923947</v>
          </cell>
          <cell r="H18">
            <v>0</v>
          </cell>
          <cell r="I18">
            <v>8207826</v>
          </cell>
        </row>
        <row r="20">
          <cell r="B20">
            <v>9</v>
          </cell>
          <cell r="C20" t="str">
            <v>Kurināmā un enerģētikas dienesti un pasākumi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>
            <v>11</v>
          </cell>
          <cell r="C22" t="str">
            <v>Iegūstošā rūpniecība, rūpniecība,celtniecība, derīgie izrakteņi (izņemot kurināmo)</v>
          </cell>
          <cell r="D22">
            <v>0</v>
          </cell>
          <cell r="E22">
            <v>0</v>
          </cell>
          <cell r="F22">
            <v>0</v>
          </cell>
          <cell r="G22">
            <v>582695</v>
          </cell>
          <cell r="H22">
            <v>0</v>
          </cell>
          <cell r="I22">
            <v>464229</v>
          </cell>
        </row>
        <row r="24">
          <cell r="B24">
            <v>13</v>
          </cell>
          <cell r="C24" t="str">
            <v>Pārējā ekonomiskā darbība un dienesti</v>
          </cell>
          <cell r="D24">
            <v>0</v>
          </cell>
          <cell r="E24">
            <v>0</v>
          </cell>
          <cell r="F24">
            <v>0</v>
          </cell>
          <cell r="G24">
            <v>2156044</v>
          </cell>
          <cell r="H24">
            <v>0</v>
          </cell>
          <cell r="I24">
            <v>2187460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cijas_kopā"/>
    </sheetNames>
    <sheetDataSet>
      <sheetData sheetId="0">
        <row r="12">
          <cell r="B12">
            <v>1</v>
          </cell>
          <cell r="C12" t="str">
            <v>Vispārējie valdības dienesti</v>
          </cell>
          <cell r="D12">
            <v>745484</v>
          </cell>
          <cell r="E12">
            <v>766779</v>
          </cell>
          <cell r="F12">
            <v>426853</v>
          </cell>
          <cell r="G12">
            <v>609461</v>
          </cell>
          <cell r="H12">
            <v>413545</v>
          </cell>
          <cell r="I12">
            <v>688705</v>
          </cell>
        </row>
        <row r="14">
          <cell r="B14">
            <v>3</v>
          </cell>
          <cell r="C14" t="str">
            <v>Sabiedriskā kārtība un drošība, tiesību aizsardzība</v>
          </cell>
          <cell r="D14">
            <v>258161</v>
          </cell>
          <cell r="E14">
            <v>258161</v>
          </cell>
          <cell r="F14">
            <v>135429</v>
          </cell>
          <cell r="G14">
            <v>138435</v>
          </cell>
          <cell r="H14">
            <v>195609</v>
          </cell>
          <cell r="I14">
            <v>185453</v>
          </cell>
        </row>
        <row r="16">
          <cell r="B16">
            <v>5</v>
          </cell>
          <cell r="C16" t="str">
            <v>Veselības aprūpe</v>
          </cell>
          <cell r="D16">
            <v>538075</v>
          </cell>
          <cell r="E16">
            <v>538075</v>
          </cell>
          <cell r="F16">
            <v>230062</v>
          </cell>
          <cell r="G16">
            <v>46728</v>
          </cell>
          <cell r="H16">
            <v>434563</v>
          </cell>
          <cell r="I16">
            <v>154819</v>
          </cell>
        </row>
        <row r="18">
          <cell r="B18">
            <v>7</v>
          </cell>
          <cell r="C18" t="str">
            <v>Dzīvokļu un komunālā saimniecība, vides aizsardzība</v>
          </cell>
          <cell r="D18">
            <v>637500</v>
          </cell>
          <cell r="E18">
            <v>637500</v>
          </cell>
          <cell r="F18">
            <v>410477</v>
          </cell>
          <cell r="G18">
            <v>280537</v>
          </cell>
          <cell r="H18">
            <v>637001</v>
          </cell>
          <cell r="I18">
            <v>349673</v>
          </cell>
        </row>
        <row r="20">
          <cell r="B20">
            <v>9</v>
          </cell>
          <cell r="C20" t="str">
            <v>Kurināmā un enerģētikas dienesti un pasākumi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>
            <v>11</v>
          </cell>
          <cell r="C22" t="str">
            <v>Iegūstošā rūpniecība, rūpniecība,celtniecība, derīgie izrakteņi (izņemot kurināmo)</v>
          </cell>
          <cell r="D22">
            <v>0</v>
          </cell>
          <cell r="E22">
            <v>0</v>
          </cell>
          <cell r="F22">
            <v>7657</v>
          </cell>
          <cell r="G22">
            <v>0</v>
          </cell>
          <cell r="H22">
            <v>61993</v>
          </cell>
          <cell r="I22">
            <v>854</v>
          </cell>
        </row>
        <row r="24">
          <cell r="B24">
            <v>13</v>
          </cell>
          <cell r="C24" t="str">
            <v>Pārējā ekonomiskā darbība un dienesti</v>
          </cell>
          <cell r="D24">
            <v>16000</v>
          </cell>
          <cell r="E24">
            <v>16000</v>
          </cell>
          <cell r="F24">
            <v>15011</v>
          </cell>
          <cell r="G24">
            <v>20346</v>
          </cell>
          <cell r="H24">
            <v>22497</v>
          </cell>
          <cell r="I24">
            <v>28178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7"/>
  <sheetViews>
    <sheetView tabSelected="1" topLeftCell="A16" zoomScale="80" zoomScaleNormal="80" zoomScalePageLayoutView="74" workbookViewId="0">
      <selection activeCell="A60" sqref="A60:XFD67"/>
    </sheetView>
  </sheetViews>
  <sheetFormatPr defaultRowHeight="12.75" outlineLevelCol="1"/>
  <cols>
    <col min="1" max="1" width="15" style="6" customWidth="1"/>
    <col min="2" max="2" width="7.7109375" style="6" customWidth="1"/>
    <col min="3" max="3" width="13.42578125" style="6" customWidth="1"/>
    <col min="4" max="4" width="10.42578125" style="6" customWidth="1"/>
    <col min="5" max="5" width="60.28515625" style="3" customWidth="1"/>
    <col min="6" max="6" width="23.140625" style="6" customWidth="1" outlineLevel="1"/>
    <col min="7" max="7" width="16.85546875" style="129" customWidth="1"/>
    <col min="8" max="8" width="18.28515625" style="7" customWidth="1"/>
    <col min="9" max="16384" width="9.140625" style="6"/>
  </cols>
  <sheetData>
    <row r="1" spans="1:8" hidden="1">
      <c r="E1" s="44"/>
    </row>
    <row r="2" spans="1:8" s="136" customFormat="1" ht="13.5">
      <c r="E2" s="137"/>
      <c r="F2" s="142" t="s">
        <v>55</v>
      </c>
      <c r="G2" s="139"/>
      <c r="H2" s="138"/>
    </row>
    <row r="3" spans="1:8" s="105" customFormat="1" ht="15.75">
      <c r="A3" s="140"/>
      <c r="B3" s="140"/>
      <c r="C3" s="140"/>
      <c r="D3" s="140"/>
      <c r="E3" s="135"/>
      <c r="F3" s="134"/>
      <c r="H3" s="106"/>
    </row>
    <row r="4" spans="1:8" s="2" customFormat="1" ht="15.6" customHeight="1">
      <c r="A4" s="143" t="s">
        <v>53</v>
      </c>
      <c r="B4" s="143"/>
      <c r="C4" s="143"/>
      <c r="D4" s="143"/>
      <c r="E4" s="143"/>
      <c r="F4" s="143"/>
      <c r="G4" s="129"/>
      <c r="H4" s="94"/>
    </row>
    <row r="5" spans="1:8">
      <c r="E5" s="6"/>
      <c r="F5" s="95" t="s">
        <v>50</v>
      </c>
    </row>
    <row r="6" spans="1:8">
      <c r="A6" s="144" t="s">
        <v>9</v>
      </c>
      <c r="B6" s="145"/>
      <c r="C6" s="145"/>
      <c r="D6" s="146"/>
      <c r="E6" s="14"/>
      <c r="F6" s="36"/>
    </row>
    <row r="7" spans="1:8" ht="48.75" customHeight="1">
      <c r="A7" s="36" t="s">
        <v>10</v>
      </c>
      <c r="B7" s="36" t="s">
        <v>11</v>
      </c>
      <c r="C7" s="36" t="s">
        <v>12</v>
      </c>
      <c r="D7" s="36" t="s">
        <v>13</v>
      </c>
      <c r="E7" s="37" t="s">
        <v>17</v>
      </c>
      <c r="F7" s="147" t="s">
        <v>56</v>
      </c>
    </row>
    <row r="8" spans="1:8">
      <c r="A8" s="16"/>
      <c r="B8" s="16"/>
      <c r="C8" s="16"/>
      <c r="D8" s="16"/>
      <c r="E8" s="15"/>
      <c r="F8" s="16"/>
    </row>
    <row r="9" spans="1:8">
      <c r="A9" s="5">
        <v>1</v>
      </c>
      <c r="B9" s="5">
        <v>2</v>
      </c>
      <c r="C9" s="5">
        <v>3</v>
      </c>
      <c r="D9" s="5">
        <v>4</v>
      </c>
      <c r="E9" s="4">
        <v>5</v>
      </c>
      <c r="F9" s="5">
        <v>6</v>
      </c>
    </row>
    <row r="10" spans="1:8" ht="33" customHeight="1">
      <c r="A10" s="67" t="s">
        <v>14</v>
      </c>
      <c r="B10" s="68"/>
      <c r="C10" s="68"/>
      <c r="D10" s="68"/>
      <c r="E10" s="69" t="s">
        <v>0</v>
      </c>
      <c r="F10" s="96">
        <f>F11+F36</f>
        <v>-334457337</v>
      </c>
      <c r="G10" s="134"/>
    </row>
    <row r="11" spans="1:8" ht="13.5">
      <c r="A11" s="40" t="s">
        <v>15</v>
      </c>
      <c r="B11" s="41"/>
      <c r="C11" s="41"/>
      <c r="D11" s="41"/>
      <c r="E11" s="42" t="s">
        <v>1</v>
      </c>
      <c r="F11" s="97">
        <f>F13+F23+F29+F20+F31+F33</f>
        <v>-442230990</v>
      </c>
      <c r="G11" s="134"/>
    </row>
    <row r="12" spans="1:8">
      <c r="A12" s="17"/>
      <c r="B12" s="10"/>
      <c r="C12" s="29" t="s">
        <v>18</v>
      </c>
      <c r="D12" s="30"/>
      <c r="E12" s="31" t="s">
        <v>19</v>
      </c>
      <c r="F12" s="98">
        <f>SUM(F13+F20+F23)</f>
        <v>-339798995</v>
      </c>
    </row>
    <row r="13" spans="1:8">
      <c r="A13" s="9"/>
      <c r="B13" s="9"/>
      <c r="C13" s="29" t="s">
        <v>20</v>
      </c>
      <c r="D13" s="30"/>
      <c r="E13" s="32" t="s">
        <v>21</v>
      </c>
      <c r="F13" s="98">
        <f>SUM(F14+F16+F18)</f>
        <v>-122397336</v>
      </c>
    </row>
    <row r="14" spans="1:8" s="63" customFormat="1" hidden="1">
      <c r="A14" s="46"/>
      <c r="B14" s="47" t="s">
        <v>22</v>
      </c>
      <c r="C14" s="48" t="s">
        <v>23</v>
      </c>
      <c r="D14" s="46"/>
      <c r="E14" s="49" t="s">
        <v>24</v>
      </c>
      <c r="F14" s="99">
        <v>0</v>
      </c>
      <c r="G14" s="129"/>
      <c r="H14" s="89"/>
    </row>
    <row r="15" spans="1:8" s="63" customFormat="1" ht="38.25" hidden="1">
      <c r="A15" s="46"/>
      <c r="B15" s="47" t="s">
        <v>22</v>
      </c>
      <c r="C15" s="48" t="s">
        <v>39</v>
      </c>
      <c r="D15" s="46"/>
      <c r="E15" s="49" t="s">
        <v>45</v>
      </c>
      <c r="F15" s="99">
        <v>0</v>
      </c>
      <c r="G15" s="129"/>
      <c r="H15" s="89"/>
    </row>
    <row r="16" spans="1:8" s="63" customFormat="1">
      <c r="A16" s="9"/>
      <c r="B16" s="18" t="s">
        <v>22</v>
      </c>
      <c r="C16" s="22" t="s">
        <v>44</v>
      </c>
      <c r="D16" s="70"/>
      <c r="E16" s="71" t="s">
        <v>40</v>
      </c>
      <c r="F16" s="100">
        <v>-116775396</v>
      </c>
      <c r="G16" s="129"/>
      <c r="H16" s="89"/>
    </row>
    <row r="17" spans="1:8" ht="13.5">
      <c r="A17" s="46"/>
      <c r="B17" s="46"/>
      <c r="C17" s="50"/>
      <c r="D17" s="51"/>
      <c r="E17" s="107"/>
      <c r="F17" s="108"/>
    </row>
    <row r="18" spans="1:8" ht="25.5">
      <c r="A18" s="9"/>
      <c r="B18" s="9"/>
      <c r="C18" s="45" t="s">
        <v>48</v>
      </c>
      <c r="D18" s="23"/>
      <c r="E18" s="26" t="s">
        <v>49</v>
      </c>
      <c r="F18" s="100">
        <v>-5621940</v>
      </c>
    </row>
    <row r="19" spans="1:8">
      <c r="A19" s="46"/>
      <c r="B19" s="46"/>
      <c r="C19" s="52"/>
      <c r="D19" s="51"/>
      <c r="E19" s="93"/>
      <c r="F19" s="110"/>
    </row>
    <row r="20" spans="1:8" hidden="1">
      <c r="A20" s="46"/>
      <c r="B20" s="47" t="s">
        <v>25</v>
      </c>
      <c r="C20" s="53" t="s">
        <v>26</v>
      </c>
      <c r="D20" s="54"/>
      <c r="E20" s="55" t="s">
        <v>27</v>
      </c>
      <c r="F20" s="111">
        <f>F21</f>
        <v>0</v>
      </c>
    </row>
    <row r="21" spans="1:8" hidden="1">
      <c r="A21" s="46"/>
      <c r="B21" s="47"/>
      <c r="C21" s="48"/>
      <c r="D21" s="46"/>
      <c r="E21" s="62" t="s">
        <v>3</v>
      </c>
      <c r="F21" s="109"/>
    </row>
    <row r="22" spans="1:8" hidden="1">
      <c r="A22" s="46"/>
      <c r="B22" s="47"/>
      <c r="C22" s="46"/>
      <c r="D22" s="46"/>
      <c r="E22" s="49"/>
      <c r="F22" s="112"/>
      <c r="G22" s="130"/>
    </row>
    <row r="23" spans="1:8">
      <c r="A23" s="9"/>
      <c r="B23" s="9"/>
      <c r="C23" s="29" t="s">
        <v>28</v>
      </c>
      <c r="D23" s="30"/>
      <c r="E23" s="33" t="s">
        <v>29</v>
      </c>
      <c r="F23" s="98">
        <f>F24+F26+F27</f>
        <v>-217401659</v>
      </c>
      <c r="G23" s="130"/>
    </row>
    <row r="24" spans="1:8" ht="13.5">
      <c r="A24" s="10"/>
      <c r="B24" s="10"/>
      <c r="C24" s="43" t="s">
        <v>30</v>
      </c>
      <c r="D24" s="10"/>
      <c r="E24" s="28" t="s">
        <v>31</v>
      </c>
      <c r="F24" s="115">
        <f>-118138258-F50</f>
        <v>-217401659</v>
      </c>
      <c r="G24" s="131"/>
    </row>
    <row r="25" spans="1:8" s="63" customFormat="1" ht="26.25" hidden="1">
      <c r="A25" s="52"/>
      <c r="B25" s="52"/>
      <c r="C25" s="50" t="s">
        <v>33</v>
      </c>
      <c r="D25" s="51"/>
      <c r="E25" s="57" t="s">
        <v>47</v>
      </c>
      <c r="F25" s="113"/>
      <c r="G25" s="132"/>
      <c r="H25" s="7"/>
    </row>
    <row r="26" spans="1:8" s="63" customFormat="1" hidden="1">
      <c r="A26" s="46"/>
      <c r="B26" s="46"/>
      <c r="C26" s="50" t="s">
        <v>46</v>
      </c>
      <c r="D26" s="46"/>
      <c r="E26" s="58" t="s">
        <v>34</v>
      </c>
      <c r="F26" s="99"/>
      <c r="G26" s="130"/>
      <c r="H26" s="7"/>
    </row>
    <row r="27" spans="1:8" ht="25.5">
      <c r="A27" s="9"/>
      <c r="B27" s="9"/>
      <c r="C27" s="43" t="s">
        <v>42</v>
      </c>
      <c r="D27" s="9"/>
      <c r="E27" s="27" t="s">
        <v>43</v>
      </c>
      <c r="F27" s="100">
        <v>0</v>
      </c>
    </row>
    <row r="28" spans="1:8">
      <c r="A28" s="46"/>
      <c r="B28" s="46"/>
      <c r="C28" s="50"/>
      <c r="D28" s="46"/>
      <c r="E28" s="92"/>
      <c r="F28" s="109"/>
    </row>
    <row r="29" spans="1:8" ht="13.5">
      <c r="A29" s="9"/>
      <c r="B29" s="9"/>
      <c r="C29" s="29" t="s">
        <v>35</v>
      </c>
      <c r="D29" s="30"/>
      <c r="E29" s="34" t="s">
        <v>36</v>
      </c>
      <c r="F29" s="98">
        <v>-63931995</v>
      </c>
      <c r="G29" s="134"/>
    </row>
    <row r="30" spans="1:8">
      <c r="A30" s="35"/>
      <c r="B30" s="35"/>
      <c r="C30" s="35"/>
      <c r="D30" s="35"/>
      <c r="E30" s="93"/>
      <c r="F30" s="115"/>
    </row>
    <row r="31" spans="1:8">
      <c r="A31" s="35"/>
      <c r="B31" s="35"/>
      <c r="C31" s="29" t="s">
        <v>37</v>
      </c>
      <c r="D31" s="90"/>
      <c r="E31" s="91" t="s">
        <v>38</v>
      </c>
      <c r="F31" s="116">
        <v>0</v>
      </c>
    </row>
    <row r="32" spans="1:8">
      <c r="A32" s="9"/>
      <c r="B32" s="9"/>
      <c r="C32" s="11"/>
      <c r="D32" s="38"/>
      <c r="E32" s="39"/>
      <c r="F32" s="117"/>
    </row>
    <row r="33" spans="1:8">
      <c r="A33" s="9"/>
      <c r="B33" s="9"/>
      <c r="C33" s="29" t="s">
        <v>51</v>
      </c>
      <c r="D33" s="90"/>
      <c r="E33" s="91" t="s">
        <v>52</v>
      </c>
      <c r="F33" s="116">
        <v>-38500000</v>
      </c>
    </row>
    <row r="34" spans="1:8" s="105" customFormat="1">
      <c r="A34" s="101"/>
      <c r="B34" s="102"/>
      <c r="C34" s="103"/>
      <c r="D34" s="101"/>
      <c r="E34" s="118"/>
      <c r="F34" s="104"/>
      <c r="G34" s="129"/>
      <c r="H34" s="106"/>
    </row>
    <row r="35" spans="1:8">
      <c r="A35" s="9"/>
      <c r="B35" s="9"/>
      <c r="C35" s="11"/>
      <c r="D35" s="38"/>
      <c r="E35" s="39"/>
      <c r="F35" s="117"/>
    </row>
    <row r="36" spans="1:8" ht="27" customHeight="1">
      <c r="A36" s="40" t="s">
        <v>16</v>
      </c>
      <c r="B36" s="41"/>
      <c r="C36" s="41"/>
      <c r="D36" s="41"/>
      <c r="E36" s="42" t="s">
        <v>5</v>
      </c>
      <c r="F36" s="97">
        <f>SUM(F37+F57+F59)</f>
        <v>107773653</v>
      </c>
    </row>
    <row r="37" spans="1:8">
      <c r="A37" s="9"/>
      <c r="B37" s="9"/>
      <c r="C37" s="72" t="s">
        <v>18</v>
      </c>
      <c r="D37" s="73"/>
      <c r="E37" s="74" t="s">
        <v>19</v>
      </c>
      <c r="F37" s="119">
        <f>SUM(F38+F46+F49)</f>
        <v>101054817</v>
      </c>
    </row>
    <row r="38" spans="1:8">
      <c r="A38" s="9"/>
      <c r="B38" s="9"/>
      <c r="C38" s="72" t="s">
        <v>20</v>
      </c>
      <c r="D38" s="73"/>
      <c r="E38" s="74" t="s">
        <v>21</v>
      </c>
      <c r="F38" s="119">
        <f>F39+F42+F43+F44</f>
        <v>1580800</v>
      </c>
    </row>
    <row r="39" spans="1:8">
      <c r="A39" s="9"/>
      <c r="B39" s="18" t="s">
        <v>22</v>
      </c>
      <c r="C39" s="22" t="s">
        <v>23</v>
      </c>
      <c r="D39" s="9"/>
      <c r="E39" s="26" t="s">
        <v>24</v>
      </c>
      <c r="F39" s="75">
        <f>F41</f>
        <v>975000</v>
      </c>
    </row>
    <row r="40" spans="1:8">
      <c r="A40" s="9"/>
      <c r="B40" s="9"/>
      <c r="C40" s="9"/>
      <c r="D40" s="9"/>
      <c r="E40" s="19" t="s">
        <v>2</v>
      </c>
      <c r="F40" s="79"/>
    </row>
    <row r="41" spans="1:8" ht="13.5">
      <c r="A41" s="9"/>
      <c r="B41" s="9"/>
      <c r="C41" s="9"/>
      <c r="D41" s="21">
        <v>6006</v>
      </c>
      <c r="E41" s="20" t="s">
        <v>41</v>
      </c>
      <c r="F41" s="79">
        <v>975000</v>
      </c>
      <c r="G41" s="133"/>
    </row>
    <row r="42" spans="1:8" ht="38.25" hidden="1">
      <c r="A42" s="59"/>
      <c r="B42" s="59"/>
      <c r="C42" s="60" t="s">
        <v>39</v>
      </c>
      <c r="D42" s="61"/>
      <c r="E42" s="49" t="s">
        <v>45</v>
      </c>
      <c r="F42" s="79"/>
    </row>
    <row r="43" spans="1:8">
      <c r="A43" s="59"/>
      <c r="B43" s="59"/>
      <c r="C43" s="76" t="s">
        <v>44</v>
      </c>
      <c r="D43" s="77"/>
      <c r="E43" s="78" t="s">
        <v>40</v>
      </c>
      <c r="F43" s="79"/>
    </row>
    <row r="44" spans="1:8" ht="25.5">
      <c r="A44" s="12"/>
      <c r="B44" s="12"/>
      <c r="C44" s="25" t="s">
        <v>48</v>
      </c>
      <c r="D44" s="12"/>
      <c r="E44" s="27" t="s">
        <v>49</v>
      </c>
      <c r="F44" s="79">
        <v>605800</v>
      </c>
    </row>
    <row r="45" spans="1:8">
      <c r="A45" s="12"/>
      <c r="B45" s="12"/>
      <c r="C45" s="12"/>
      <c r="D45" s="12"/>
      <c r="E45" s="8"/>
      <c r="F45" s="120"/>
    </row>
    <row r="46" spans="1:8" hidden="1">
      <c r="A46" s="46"/>
      <c r="B46" s="47" t="s">
        <v>25</v>
      </c>
      <c r="C46" s="80" t="s">
        <v>26</v>
      </c>
      <c r="D46" s="81"/>
      <c r="E46" s="82" t="s">
        <v>27</v>
      </c>
      <c r="F46" s="121">
        <f>SUM(F47)</f>
        <v>0</v>
      </c>
    </row>
    <row r="47" spans="1:8" hidden="1">
      <c r="A47" s="46"/>
      <c r="B47" s="46"/>
      <c r="C47" s="46"/>
      <c r="D47" s="46"/>
      <c r="E47" s="56" t="s">
        <v>3</v>
      </c>
      <c r="F47" s="110"/>
    </row>
    <row r="48" spans="1:8" hidden="1">
      <c r="A48" s="46"/>
      <c r="B48" s="46"/>
      <c r="C48" s="46"/>
      <c r="D48" s="46"/>
      <c r="E48" s="56"/>
      <c r="F48" s="122"/>
    </row>
    <row r="49" spans="1:8">
      <c r="A49" s="10"/>
      <c r="B49" s="10"/>
      <c r="C49" s="72" t="s">
        <v>28</v>
      </c>
      <c r="D49" s="73"/>
      <c r="E49" s="83" t="s">
        <v>29</v>
      </c>
      <c r="F49" s="119">
        <f>F50+F54+F55</f>
        <v>99474017</v>
      </c>
    </row>
    <row r="50" spans="1:8">
      <c r="A50" s="10"/>
      <c r="B50" s="10"/>
      <c r="C50" s="22" t="s">
        <v>30</v>
      </c>
      <c r="D50" s="9"/>
      <c r="E50" s="28" t="s">
        <v>31</v>
      </c>
      <c r="F50" s="114">
        <f>SUM(F51:F52)</f>
        <v>99263401</v>
      </c>
    </row>
    <row r="51" spans="1:8">
      <c r="A51" s="10"/>
      <c r="B51" s="10"/>
      <c r="C51" s="10"/>
      <c r="D51" s="23">
        <v>3000</v>
      </c>
      <c r="E51" s="20" t="s">
        <v>4</v>
      </c>
      <c r="F51" s="84">
        <v>24054217</v>
      </c>
    </row>
    <row r="52" spans="1:8">
      <c r="A52" s="10"/>
      <c r="B52" s="10"/>
      <c r="C52" s="10"/>
      <c r="D52" s="23">
        <v>4000</v>
      </c>
      <c r="E52" s="20" t="s">
        <v>32</v>
      </c>
      <c r="F52" s="84">
        <v>75209184</v>
      </c>
    </row>
    <row r="53" spans="1:8" ht="25.5" hidden="1">
      <c r="A53" s="52"/>
      <c r="B53" s="52"/>
      <c r="C53" s="50" t="s">
        <v>33</v>
      </c>
      <c r="D53" s="51"/>
      <c r="E53" s="57" t="s">
        <v>47</v>
      </c>
      <c r="F53" s="84"/>
    </row>
    <row r="54" spans="1:8">
      <c r="A54" s="10"/>
      <c r="B54" s="10"/>
      <c r="C54" s="43" t="s">
        <v>46</v>
      </c>
      <c r="D54" s="9"/>
      <c r="E54" s="27" t="s">
        <v>34</v>
      </c>
      <c r="F54" s="79">
        <v>210616</v>
      </c>
    </row>
    <row r="55" spans="1:8" s="63" customFormat="1" ht="25.5" hidden="1">
      <c r="A55" s="52"/>
      <c r="B55" s="52"/>
      <c r="C55" s="48" t="s">
        <v>42</v>
      </c>
      <c r="D55" s="46"/>
      <c r="E55" s="58" t="s">
        <v>43</v>
      </c>
      <c r="F55" s="122"/>
      <c r="G55" s="129"/>
      <c r="H55" s="89"/>
    </row>
    <row r="56" spans="1:8">
      <c r="A56" s="10"/>
      <c r="B56" s="10"/>
      <c r="C56" s="10"/>
      <c r="D56" s="10"/>
      <c r="E56" s="8"/>
      <c r="F56" s="123"/>
    </row>
    <row r="57" spans="1:8">
      <c r="A57" s="10"/>
      <c r="B57" s="10"/>
      <c r="C57" s="72" t="s">
        <v>35</v>
      </c>
      <c r="D57" s="73"/>
      <c r="E57" s="85" t="s">
        <v>36</v>
      </c>
      <c r="F57" s="124">
        <v>6718836</v>
      </c>
    </row>
    <row r="58" spans="1:8">
      <c r="A58" s="10"/>
      <c r="B58" s="10"/>
      <c r="C58" s="10"/>
      <c r="D58" s="10"/>
      <c r="E58" s="8"/>
      <c r="F58" s="123"/>
    </row>
    <row r="59" spans="1:8">
      <c r="A59" s="13"/>
      <c r="B59" s="13"/>
      <c r="C59" s="86" t="s">
        <v>37</v>
      </c>
      <c r="D59" s="87"/>
      <c r="E59" s="88" t="s">
        <v>38</v>
      </c>
      <c r="F59" s="125">
        <v>0</v>
      </c>
    </row>
    <row r="60" spans="1:8" hidden="1">
      <c r="A60" s="1"/>
      <c r="B60" s="1"/>
      <c r="C60" s="1"/>
      <c r="D60" s="1"/>
      <c r="E60" s="24"/>
      <c r="F60" s="126"/>
    </row>
    <row r="61" spans="1:8" ht="13.5" hidden="1">
      <c r="A61" s="64"/>
      <c r="B61" s="64"/>
      <c r="C61" s="64"/>
      <c r="D61" s="64"/>
      <c r="E61" s="65" t="s">
        <v>6</v>
      </c>
      <c r="F61" s="127">
        <f>F62+F63</f>
        <v>-118138258</v>
      </c>
    </row>
    <row r="62" spans="1:8" hidden="1">
      <c r="A62" s="64"/>
      <c r="B62" s="64"/>
      <c r="C62" s="64"/>
      <c r="D62" s="64"/>
      <c r="E62" s="66" t="s">
        <v>7</v>
      </c>
      <c r="F62" s="128">
        <f>F24</f>
        <v>-217401659</v>
      </c>
    </row>
    <row r="63" spans="1:8" hidden="1">
      <c r="A63" s="64"/>
      <c r="B63" s="64"/>
      <c r="C63" s="64"/>
      <c r="D63" s="64"/>
      <c r="E63" s="66" t="s">
        <v>8</v>
      </c>
      <c r="F63" s="128">
        <f>F50</f>
        <v>99263401</v>
      </c>
    </row>
    <row r="64" spans="1:8" hidden="1"/>
    <row r="65" spans="5:6" hidden="1">
      <c r="E65" s="141" t="s">
        <v>54</v>
      </c>
      <c r="F65" s="138">
        <v>-334457337</v>
      </c>
    </row>
    <row r="66" spans="5:6" hidden="1">
      <c r="F66" s="89">
        <f>F10-F65</f>
        <v>0</v>
      </c>
    </row>
    <row r="67" spans="5:6" hidden="1"/>
  </sheetData>
  <mergeCells count="2">
    <mergeCell ref="A4:F4"/>
    <mergeCell ref="A6:D6"/>
  </mergeCells>
  <pageMargins left="0.51181102362204722" right="0" top="0.59055118110236227" bottom="0.43307086614173229" header="0.15748031496062992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Aizdevumu un aizdevumu atmaksu saraksts</dc:title>
  <dc:creator>klinta.stafecka@fm.gov.lv</dc:creator>
  <dc:description>Ligita.Otto@fm.gov.lv
tel.67095439</dc:description>
  <cp:lastModifiedBy>Zane Adijāne</cp:lastModifiedBy>
  <cp:lastPrinted>2018-12-17T17:19:23Z</cp:lastPrinted>
  <dcterms:created xsi:type="dcterms:W3CDTF">2007-07-19T11:31:21Z</dcterms:created>
  <dcterms:modified xsi:type="dcterms:W3CDTF">2018-12-17T17:20:41Z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FMrik_2015aizdev_291214.xls</vt:lpwstr>
  </property>
</Properties>
</file>