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ESFRDportals/AFCOS/AFCOS informatīvais ziņojums 2025/5.Infoziņojums_iesniegšana TAP/"/>
    </mc:Choice>
  </mc:AlternateContent>
  <xr:revisionPtr revIDLastSave="783" documentId="8_{1E6CCE7B-EAB2-4D34-8D86-F0AECE6590EA}" xr6:coauthVersionLast="47" xr6:coauthVersionMax="47" xr10:uidLastSave="{B2926BFC-337C-4F87-9917-D3B1EA174A8F}"/>
  <bookViews>
    <workbookView xWindow="28680" yWindow="-120" windowWidth="29040" windowHeight="15720" tabRatio="636" xr2:uid="{D504FBDD-9412-49DA-87A7-574A5F4FB613}"/>
  </bookViews>
  <sheets>
    <sheet name="2.pielikums" sheetId="1" r:id="rId1"/>
    <sheet name="Atveseļošanas fonds" sheetId="3" r:id="rId2"/>
  </sheets>
  <externalReferences>
    <externalReference r:id="rId3"/>
  </externalReferences>
  <definedNames>
    <definedName name="_ftn1" localSheetId="1">'Atveseļošanas fonds'!$A$24</definedName>
    <definedName name="_ftn2" localSheetId="1">'Atveseļošanas fonds'!$A$25</definedName>
    <definedName name="_ftnref1" localSheetId="1">'Atveseļošanas fonds'!$A$7</definedName>
    <definedName name="_ftnref2" localSheetId="1">'Atveseļošanas fonds'!$A$12</definedName>
    <definedName name="_Hlk89634499" localSheetId="1">'Atveseļošanas fonds'!$A$12</definedName>
    <definedName name="KrimProc">[1]Sheet2!$A$1:$A$3</definedName>
    <definedName name="_xlnm.Print_Area" localSheetId="0">'2.pielikums'!$A$1:$W$50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F40" i="1"/>
  <c r="H40" i="1"/>
  <c r="J24" i="1"/>
  <c r="X40" i="1" l="1"/>
  <c r="K24" i="1" l="1"/>
  <c r="L26" i="1"/>
  <c r="L25" i="1"/>
  <c r="L8" i="1"/>
  <c r="E40" i="1" l="1"/>
  <c r="L32" i="1"/>
  <c r="K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W24" i="1"/>
  <c r="W40" i="1" s="1"/>
  <c r="V40" i="1"/>
  <c r="U40" i="1"/>
  <c r="T40" i="1"/>
  <c r="S40" i="1"/>
  <c r="R40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8" i="1"/>
  <c r="Y40" i="1" l="1"/>
  <c r="Z9" i="1"/>
  <c r="Z24" i="1" l="1"/>
  <c r="Z40" i="1" s="1"/>
  <c r="L39" i="1"/>
  <c r="L38" i="1"/>
  <c r="L37" i="1"/>
  <c r="L36" i="1"/>
  <c r="L35" i="1"/>
  <c r="L34" i="1"/>
  <c r="L33" i="1"/>
  <c r="L31" i="1"/>
  <c r="L30" i="1"/>
  <c r="L29" i="1"/>
  <c r="L28" i="1"/>
  <c r="L27" i="1"/>
  <c r="J40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11" i="1" l="1"/>
  <c r="L9" i="1"/>
  <c r="L40" i="1" l="1"/>
</calcChain>
</file>

<file path=xl/sharedStrings.xml><?xml version="1.0" encoding="utf-8"?>
<sst xmlns="http://schemas.openxmlformats.org/spreadsheetml/2006/main" count="99" uniqueCount="69">
  <si>
    <t>2.pielikums informatīvajam ziņojumam 
“Par veiktajiem krāpšanas apkarošanas un Eiropas Savienības
 finanšu interešu aizsardzības pasākumiem 2024. gadā</t>
  </si>
  <si>
    <r>
      <t xml:space="preserve">Neatbilstību apjoms no </t>
    </r>
    <r>
      <rPr>
        <b/>
        <u/>
        <sz val="12"/>
        <rFont val="Times New Roman"/>
        <family val="1"/>
        <charset val="186"/>
      </rPr>
      <t>2024.gada 1.janvāra līdz 31.decembrim</t>
    </r>
    <r>
      <rPr>
        <b/>
        <sz val="12"/>
        <rFont val="Times New Roman"/>
        <family val="1"/>
        <charset val="186"/>
      </rPr>
      <t xml:space="preserve"> 
 2014.-2020. gada plānošanas periodā </t>
    </r>
  </si>
  <si>
    <t xml:space="preserve">Kopā                         </t>
  </si>
  <si>
    <r>
      <t xml:space="preserve">Neatbilstību apjoms no </t>
    </r>
    <r>
      <rPr>
        <b/>
        <u/>
        <sz val="12"/>
        <rFont val="Times New Roman"/>
        <family val="1"/>
        <charset val="186"/>
      </rPr>
      <t>2024. gada 1.janvāra līdz 31. decembrim</t>
    </r>
    <r>
      <rPr>
        <b/>
        <sz val="12"/>
        <rFont val="Times New Roman"/>
        <family val="1"/>
        <charset val="186"/>
      </rPr>
      <t xml:space="preserve"> 
 2021.-2027. gada plānošanas periodā </t>
    </r>
  </si>
  <si>
    <t xml:space="preserve">Finansējuma avots </t>
  </si>
  <si>
    <t>Eiropas Reģionālās attīstības fonds (ERAF)</t>
  </si>
  <si>
    <t>Eiropas Sociālais fonds (ESF)</t>
  </si>
  <si>
    <t>Kohēzijas fonds (KF)</t>
  </si>
  <si>
    <t>Eiropas Jūrlietu un zivsaimniecības fonds (EJZF)</t>
  </si>
  <si>
    <t>Eiropas Lauksaimniecības fonds lauku attīstībai (ELFLA)</t>
  </si>
  <si>
    <t>Eiropas Lauksaimniecības garantiju fonds (ELGF)</t>
  </si>
  <si>
    <t>ES strukturālo un investīciju fondu mērķis "Eiropas teritoriālā sadarbība" (ETS)</t>
  </si>
  <si>
    <t>Eiropas atbalsta fonds vistrūcīgākajām personām (EAFVP)</t>
  </si>
  <si>
    <t>Iekšējās drošības fonds (2014.-2020.)</t>
  </si>
  <si>
    <t>Patvēruma, migrācijas un integrācijas fonds (2014.-2020.)</t>
  </si>
  <si>
    <t xml:space="preserve">Taisnīgas pārkārtošanās fonds (TPF) </t>
  </si>
  <si>
    <t xml:space="preserve">Eiropas Jūrlietu, zivsaimniecības un akvakultūras fonda (EJZAF) </t>
  </si>
  <si>
    <t>Eiropas Sociālā fonda Plus programma materiālās nenodrošinātības mazināšanai 2021.–2027. gadam</t>
  </si>
  <si>
    <t>Iekšējās drošības fonds (IDF)</t>
  </si>
  <si>
    <t>Patvēruma, migrācijas un integrācijas fonds</t>
  </si>
  <si>
    <t xml:space="preserve">Finansiālā atbalsta instruments robežu pārvaldībai un vīzu politikai </t>
  </si>
  <si>
    <t>Kopējie attiecināmie izdevumi (EUR)</t>
  </si>
  <si>
    <t>Neatbilstību skaits (gab)</t>
  </si>
  <si>
    <t>1. Krāpšana,  Aizdomas par krāpšanu vai organizēto noziedzību.</t>
  </si>
  <si>
    <t xml:space="preserve">2. Iepirkuma normu pārkāpumi
</t>
  </si>
  <si>
    <t>3. Interešu konflikts</t>
  </si>
  <si>
    <t>4. Komercdarbības atbalsta normu pārkāpums</t>
  </si>
  <si>
    <t>5. Konkurences normu pārkāpums</t>
  </si>
  <si>
    <t>6. Likvidācija/Maksātnespēja/Bankrots</t>
  </si>
  <si>
    <t>7. Nelikumīga nodarbinātība (Nodarbināti trešo valstu valsts piederīgie, kuri Latvijā uzturas nelikumīgi)</t>
  </si>
  <si>
    <t>8. Noteikto ieviešanas nosacījumu neizpilde</t>
  </si>
  <si>
    <t>9. Personāla vai administratīvo izmaksu pārkāpums</t>
  </si>
  <si>
    <t>10. Projekta mērķa un/ vai iznākuma rādītāja neizpilde</t>
  </si>
  <si>
    <t>11. Publicitātes un vizuālās identitātes prasību pārkāpums</t>
  </si>
  <si>
    <t>12. Projektu pēcuzraudzības nosacījumu neievērošana</t>
  </si>
  <si>
    <t>13. Vadības un kontroles sistēmas pārkāpumi</t>
  </si>
  <si>
    <t>14. Cita neatbilstība</t>
  </si>
  <si>
    <t>Neatbilstību summa (EUR)</t>
  </si>
  <si>
    <t>Atgūtie neatbilstoši izmaksātie izdevumi (EUR)</t>
  </si>
  <si>
    <t>0,00</t>
  </si>
  <si>
    <t>Neatbilstību summas īpasvars pret  kopējo attiecināmo izdevumu summu %</t>
  </si>
  <si>
    <t>n/a</t>
  </si>
  <si>
    <t xml:space="preserve"> </t>
  </si>
  <si>
    <t>Izdevumu aprēķināšanā iekļauti kopējie attiecināmie izdevumi t.i., ES fondu finansējums, valsts budžeta finansējums, valsts budžeta dotācijas pašvaldībām, pašvaldību finansējums, privātie attiecināmie izdevumi.</t>
  </si>
  <si>
    <t>Finanšu ministrs</t>
  </si>
  <si>
    <t>A. Ašeradens</t>
  </si>
  <si>
    <t>Sagatavoja:</t>
  </si>
  <si>
    <t>Inese Dolgais, inese.dolgais@fm.gov.lv</t>
  </si>
  <si>
    <t>Tel.:25623329</t>
  </si>
  <si>
    <t>2. pielikums informatīvajam ziņojumam 
“Par veiktajiem krāpšanas apkarošanas un Eiropas Savienības
 finanšu interešu aizsardzības pasākumiem 2024. gadā"</t>
  </si>
  <si>
    <t xml:space="preserve">Pārkāpumu apjoms  </t>
  </si>
  <si>
    <t xml:space="preserve"> 2024.gada 1.janvāra līdz 31.decembrim </t>
  </si>
  <si>
    <t xml:space="preserve">Kumulatīvi, līdz 31.decembrim </t>
  </si>
  <si>
    <t>Skaits</t>
  </si>
  <si>
    <t>Summa</t>
  </si>
  <si>
    <t>Nopietns pārkāpums:</t>
  </si>
  <si>
    <t>Interešu konflikts [1]</t>
  </si>
  <si>
    <t>Korupcija</t>
  </si>
  <si>
    <t>Krāpšana</t>
  </si>
  <si>
    <t>Dubultais finansējums</t>
  </si>
  <si>
    <t>Trūkums</t>
  </si>
  <si>
    <t>Iepirkumu normu pārkāpums – iepirkumu jomu regulējošo normatīvo aktu [2] pārkāpums</t>
  </si>
  <si>
    <t>Līguma nosacījumu pārkāpums</t>
  </si>
  <si>
    <t>Konkurences normu pārkāpumi</t>
  </si>
  <si>
    <t>Komercdarbības atbalsta normu pārkāpums</t>
  </si>
  <si>
    <t>Citu normatīvo aktu pārkāpums</t>
  </si>
  <si>
    <t>KOPĀ:</t>
  </si>
  <si>
    <t>[1] Šāds pārkāpuma veids tiek lietots arī gadījumos, kad interešu konflikts tiek konstatēts iepirkuma ietvaros.</t>
  </si>
  <si>
    <t>[2] Piemēram, MK noteikumi Nr.104, PIL, SPSIL, Direktīva 2014/23/ES, Direktīva 2014/24/ES, Direktīva 2014/25/ES.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</si>
</sst>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2"/>
      <charset val="186"/>
    </font>
    <font>
      <sz val="18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.5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9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8" fillId="4" borderId="10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2" fontId="8" fillId="4" borderId="1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3" fontId="8" fillId="4" borderId="12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 wrapText="1"/>
    </xf>
    <xf numFmtId="1" fontId="10" fillId="4" borderId="8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10" fillId="4" borderId="2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4" fontId="8" fillId="5" borderId="20" xfId="0" applyNumberFormat="1" applyFont="1" applyFill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0" fillId="6" borderId="7" xfId="0" applyFill="1" applyBorder="1"/>
    <xf numFmtId="0" fontId="0" fillId="6" borderId="9" xfId="0" applyFill="1" applyBorder="1"/>
    <xf numFmtId="0" fontId="15" fillId="3" borderId="7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0" fillId="6" borderId="18" xfId="0" applyFill="1" applyBorder="1"/>
    <xf numFmtId="0" fontId="0" fillId="0" borderId="30" xfId="0" applyBorder="1"/>
    <xf numFmtId="0" fontId="0" fillId="6" borderId="31" xfId="0" applyFill="1" applyBorder="1" applyAlignment="1">
      <alignment wrapText="1"/>
    </xf>
    <xf numFmtId="0" fontId="0" fillId="0" borderId="32" xfId="0" applyBorder="1"/>
    <xf numFmtId="0" fontId="0" fillId="0" borderId="34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4" borderId="31" xfId="0" applyFill="1" applyBorder="1" applyAlignment="1">
      <alignment wrapText="1"/>
    </xf>
    <xf numFmtId="0" fontId="0" fillId="4" borderId="33" xfId="0" applyFill="1" applyBorder="1"/>
    <xf numFmtId="0" fontId="5" fillId="7" borderId="15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2" fontId="0" fillId="4" borderId="33" xfId="0" applyNumberFormat="1" applyFill="1" applyBorder="1"/>
    <xf numFmtId="2" fontId="0" fillId="4" borderId="35" xfId="0" applyNumberFormat="1" applyFill="1" applyBorder="1"/>
    <xf numFmtId="164" fontId="8" fillId="0" borderId="21" xfId="0" applyNumberFormat="1" applyFont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9" fontId="8" fillId="0" borderId="20" xfId="1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4" fontId="8" fillId="4" borderId="10" xfId="2" applyNumberFormat="1" applyFont="1" applyFill="1" applyBorder="1" applyAlignment="1">
      <alignment horizontal="center" vertical="center" wrapText="1"/>
    </xf>
    <xf numFmtId="1" fontId="11" fillId="0" borderId="20" xfId="0" applyNumberFormat="1" applyFont="1" applyBorder="1" applyAlignment="1">
      <alignment horizontal="center" vertical="center" wrapText="1"/>
    </xf>
    <xf numFmtId="3" fontId="11" fillId="2" borderId="15" xfId="0" applyNumberFormat="1" applyFont="1" applyFill="1" applyBorder="1" applyAlignment="1">
      <alignment horizontal="center" vertical="center" wrapText="1"/>
    </xf>
    <xf numFmtId="10" fontId="11" fillId="2" borderId="15" xfId="0" applyNumberFormat="1" applyFont="1" applyFill="1" applyBorder="1" applyAlignment="1">
      <alignment horizontal="center" vertical="center" wrapText="1"/>
    </xf>
    <xf numFmtId="4" fontId="11" fillId="5" borderId="15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11" fillId="4" borderId="12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vertical="top" wrapText="1"/>
    </xf>
    <xf numFmtId="0" fontId="18" fillId="0" borderId="0" xfId="0" applyFont="1"/>
    <xf numFmtId="3" fontId="11" fillId="4" borderId="12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inden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right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33" xfId="0" applyFont="1" applyBorder="1"/>
    <xf numFmtId="0" fontId="1" fillId="0" borderId="39" xfId="0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LAF\Padome_2017\Info%20zinojums\FMVESTP1_260117_2007-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veidlapa"/>
      <sheetName val="3veidlapaKrāpšanāsGadij (2)"/>
      <sheetName val="3veidlapaKrāpšanāsGadij"/>
      <sheetName val="Sheet4"/>
      <sheetName val="Sheet3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365D-B097-4581-80A7-D7F51ACC7A42}">
  <sheetPr>
    <pageSetUpPr fitToPage="1"/>
  </sheetPr>
  <dimension ref="A1:CE54"/>
  <sheetViews>
    <sheetView tabSelected="1" topLeftCell="A20" zoomScale="52" zoomScaleNormal="52" zoomScaleSheetLayoutView="65" zoomScalePageLayoutView="96" workbookViewId="0">
      <selection activeCell="F55" sqref="F55"/>
    </sheetView>
  </sheetViews>
  <sheetFormatPr defaultRowHeight="15.75" x14ac:dyDescent="0.25"/>
  <cols>
    <col min="1" max="1" width="30.125" customWidth="1"/>
    <col min="2" max="2" width="13.75" customWidth="1"/>
    <col min="3" max="3" width="14.5" customWidth="1"/>
    <col min="4" max="4" width="14.625" customWidth="1"/>
    <col min="5" max="5" width="12.375" customWidth="1"/>
    <col min="6" max="6" width="15.375" customWidth="1"/>
    <col min="7" max="7" width="13.875" customWidth="1"/>
    <col min="8" max="8" width="15.625" customWidth="1"/>
    <col min="9" max="9" width="11.125" customWidth="1"/>
    <col min="10" max="10" width="11.625" customWidth="1"/>
    <col min="11" max="11" width="13.375" customWidth="1"/>
    <col min="12" max="12" width="21.25" customWidth="1"/>
    <col min="13" max="13" width="3.75" style="10" customWidth="1"/>
    <col min="14" max="22" width="14.875" customWidth="1"/>
    <col min="23" max="24" width="16.75" style="1" customWidth="1"/>
    <col min="25" max="25" width="16.125" customWidth="1"/>
    <col min="26" max="26" width="17.875" customWidth="1"/>
    <col min="28" max="28" width="14.75" customWidth="1"/>
    <col min="29" max="29" width="12.625" customWidth="1"/>
    <col min="30" max="30" width="15" customWidth="1"/>
  </cols>
  <sheetData>
    <row r="1" spans="1:83" ht="15.6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83" ht="31.5" customHeight="1" thickBo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83" ht="15.75" customHeight="1" x14ac:dyDescent="0.25">
      <c r="A3" s="99"/>
      <c r="B3" s="102" t="s">
        <v>1</v>
      </c>
      <c r="C3" s="103"/>
      <c r="D3" s="103"/>
      <c r="E3" s="103"/>
      <c r="F3" s="103"/>
      <c r="G3" s="103"/>
      <c r="H3" s="103"/>
      <c r="I3" s="103"/>
      <c r="J3" s="103"/>
      <c r="K3" s="103"/>
      <c r="L3" s="106" t="s">
        <v>2</v>
      </c>
      <c r="N3" s="91" t="s">
        <v>3</v>
      </c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  <c r="Z3" s="109" t="s">
        <v>2</v>
      </c>
    </row>
    <row r="4" spans="1:83" ht="28.5" customHeight="1" thickBot="1" x14ac:dyDescent="0.3">
      <c r="A4" s="100"/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7"/>
      <c r="N4" s="94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  <c r="Z4" s="110"/>
    </row>
    <row r="5" spans="1:83" ht="33.75" customHeight="1" thickBot="1" x14ac:dyDescent="0.3">
      <c r="A5" s="100"/>
      <c r="B5" s="89" t="s">
        <v>4</v>
      </c>
      <c r="C5" s="90"/>
      <c r="D5" s="90"/>
      <c r="E5" s="90"/>
      <c r="F5" s="90"/>
      <c r="G5" s="90"/>
      <c r="H5" s="90"/>
      <c r="I5" s="90"/>
      <c r="J5" s="90"/>
      <c r="K5" s="90"/>
      <c r="L5" s="107"/>
      <c r="N5" s="112" t="s">
        <v>4</v>
      </c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  <c r="Z5" s="110"/>
    </row>
    <row r="6" spans="1:83" ht="90" thickBot="1" x14ac:dyDescent="0.3">
      <c r="A6" s="101"/>
      <c r="B6" s="38" t="s">
        <v>5</v>
      </c>
      <c r="C6" s="38" t="s">
        <v>6</v>
      </c>
      <c r="D6" s="38" t="s">
        <v>7</v>
      </c>
      <c r="E6" s="38" t="s">
        <v>8</v>
      </c>
      <c r="F6" s="80" t="s">
        <v>9</v>
      </c>
      <c r="G6" s="81" t="s">
        <v>10</v>
      </c>
      <c r="H6" s="82" t="s">
        <v>11</v>
      </c>
      <c r="I6" s="82" t="s">
        <v>12</v>
      </c>
      <c r="J6" s="39" t="s">
        <v>13</v>
      </c>
      <c r="K6" s="80" t="s">
        <v>14</v>
      </c>
      <c r="L6" s="108"/>
      <c r="N6" s="55" t="s">
        <v>5</v>
      </c>
      <c r="O6" s="55" t="s">
        <v>6</v>
      </c>
      <c r="P6" s="55" t="s">
        <v>7</v>
      </c>
      <c r="Q6" s="55" t="s">
        <v>15</v>
      </c>
      <c r="R6" s="55" t="s">
        <v>16</v>
      </c>
      <c r="S6" s="83" t="s">
        <v>9</v>
      </c>
      <c r="T6" s="84" t="s">
        <v>10</v>
      </c>
      <c r="U6" s="85" t="s">
        <v>11</v>
      </c>
      <c r="V6" s="85" t="s">
        <v>17</v>
      </c>
      <c r="W6" s="56" t="s">
        <v>18</v>
      </c>
      <c r="X6" s="83" t="s">
        <v>19</v>
      </c>
      <c r="Y6" s="83" t="s">
        <v>20</v>
      </c>
      <c r="Z6" s="111"/>
    </row>
    <row r="7" spans="1:83" ht="16.5" thickBot="1" x14ac:dyDescent="0.3">
      <c r="A7" s="97"/>
      <c r="B7" s="98"/>
      <c r="C7" s="98"/>
      <c r="D7" s="98"/>
      <c r="E7" s="98"/>
      <c r="F7" s="98"/>
      <c r="G7" s="98"/>
      <c r="H7" s="98"/>
      <c r="I7" s="98"/>
      <c r="J7" s="98"/>
      <c r="K7" s="98"/>
      <c r="L7" s="12"/>
    </row>
    <row r="8" spans="1:83" ht="45" customHeight="1" thickBot="1" x14ac:dyDescent="0.3">
      <c r="A8" s="15" t="s">
        <v>21</v>
      </c>
      <c r="B8" s="16">
        <v>267552357.28</v>
      </c>
      <c r="C8" s="17">
        <v>39524615.700000003</v>
      </c>
      <c r="D8" s="16">
        <v>275905125.95999998</v>
      </c>
      <c r="E8" s="16">
        <v>19765007.760000002</v>
      </c>
      <c r="F8" s="16">
        <v>109246301.26000001</v>
      </c>
      <c r="G8" s="16">
        <v>0</v>
      </c>
      <c r="H8" s="18">
        <v>1997541.79</v>
      </c>
      <c r="I8" s="16">
        <v>0</v>
      </c>
      <c r="J8" s="18">
        <v>9771658</v>
      </c>
      <c r="K8" s="18">
        <v>78923</v>
      </c>
      <c r="L8" s="70">
        <f t="shared" ref="L8:L39" si="0">SUM(B8:K8)</f>
        <v>723841530.75</v>
      </c>
      <c r="N8" s="16">
        <v>71070123.930000007</v>
      </c>
      <c r="O8" s="17">
        <v>14632525.82</v>
      </c>
      <c r="P8" s="16">
        <v>56417092.259999998</v>
      </c>
      <c r="Q8" s="16">
        <v>5242079.37</v>
      </c>
      <c r="R8" s="16">
        <v>23335685.760000002</v>
      </c>
      <c r="S8" s="16">
        <v>84891781.069999993</v>
      </c>
      <c r="T8" s="16">
        <v>363065620.50999999</v>
      </c>
      <c r="U8" s="18">
        <v>6257703.0800000001</v>
      </c>
      <c r="V8" s="59">
        <v>14658622</v>
      </c>
      <c r="W8" s="18">
        <v>7857431</v>
      </c>
      <c r="X8" s="18">
        <v>5223407</v>
      </c>
      <c r="Y8" s="18">
        <v>20136520</v>
      </c>
      <c r="Z8" s="70">
        <f>SUM(N8:Y8)</f>
        <v>672788591.80000007</v>
      </c>
    </row>
    <row r="9" spans="1:83" ht="36" customHeight="1" thickBot="1" x14ac:dyDescent="0.3">
      <c r="A9" s="15" t="s">
        <v>22</v>
      </c>
      <c r="B9" s="65">
        <v>113</v>
      </c>
      <c r="C9" s="65">
        <v>26</v>
      </c>
      <c r="D9" s="65">
        <v>16</v>
      </c>
      <c r="E9" s="65">
        <v>6</v>
      </c>
      <c r="F9" s="65">
        <v>187</v>
      </c>
      <c r="G9" s="65">
        <v>73</v>
      </c>
      <c r="H9" s="65">
        <v>15</v>
      </c>
      <c r="I9" s="65">
        <v>9</v>
      </c>
      <c r="J9" s="65">
        <v>3</v>
      </c>
      <c r="K9" s="65">
        <v>1</v>
      </c>
      <c r="L9" s="66">
        <f t="shared" si="0"/>
        <v>449</v>
      </c>
      <c r="N9" s="65">
        <v>0</v>
      </c>
      <c r="O9" s="65">
        <v>1</v>
      </c>
      <c r="P9" s="65">
        <v>0</v>
      </c>
      <c r="Q9" s="65">
        <v>0</v>
      </c>
      <c r="R9" s="65">
        <v>7</v>
      </c>
      <c r="S9" s="65">
        <v>145</v>
      </c>
      <c r="T9" s="65">
        <v>542</v>
      </c>
      <c r="U9" s="65">
        <v>8</v>
      </c>
      <c r="V9" s="65">
        <v>26</v>
      </c>
      <c r="W9" s="65">
        <v>0</v>
      </c>
      <c r="X9" s="65">
        <v>2</v>
      </c>
      <c r="Y9" s="65">
        <v>2</v>
      </c>
      <c r="Z9" s="66">
        <f>SUM(N9:Y9)</f>
        <v>733</v>
      </c>
    </row>
    <row r="10" spans="1:83" s="6" customFormat="1" ht="32.1" customHeight="1" x14ac:dyDescent="0.25">
      <c r="A10" s="19" t="s">
        <v>23</v>
      </c>
      <c r="B10" s="20">
        <v>1</v>
      </c>
      <c r="C10" s="20">
        <v>0</v>
      </c>
      <c r="D10" s="20">
        <v>1</v>
      </c>
      <c r="E10" s="21">
        <v>0</v>
      </c>
      <c r="F10" s="21">
        <v>3</v>
      </c>
      <c r="G10" s="21">
        <v>0</v>
      </c>
      <c r="H10" s="22">
        <v>0</v>
      </c>
      <c r="I10" s="21">
        <v>1</v>
      </c>
      <c r="J10" s="21">
        <v>0</v>
      </c>
      <c r="K10" s="21">
        <v>0</v>
      </c>
      <c r="L10" s="13">
        <f t="shared" si="0"/>
        <v>6</v>
      </c>
      <c r="N10" s="20">
        <v>0</v>
      </c>
      <c r="O10" s="20">
        <v>0</v>
      </c>
      <c r="P10" s="20">
        <v>0</v>
      </c>
      <c r="Q10" s="62">
        <v>0</v>
      </c>
      <c r="R10" s="21">
        <v>0</v>
      </c>
      <c r="S10" s="21">
        <v>0</v>
      </c>
      <c r="T10" s="21">
        <v>0</v>
      </c>
      <c r="U10" s="22">
        <v>0</v>
      </c>
      <c r="V10" s="21">
        <v>13</v>
      </c>
      <c r="W10" s="21">
        <v>0</v>
      </c>
      <c r="X10" s="21">
        <v>0</v>
      </c>
      <c r="Y10" s="21">
        <v>0</v>
      </c>
      <c r="Z10" s="75">
        <f>SUM(N10:Y10)</f>
        <v>13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6" customFormat="1" ht="30" x14ac:dyDescent="0.25">
      <c r="A11" s="2" t="s">
        <v>24</v>
      </c>
      <c r="B11" s="3">
        <v>49</v>
      </c>
      <c r="C11" s="3">
        <v>5</v>
      </c>
      <c r="D11" s="3">
        <v>4</v>
      </c>
      <c r="E11" s="4">
        <v>0</v>
      </c>
      <c r="F11" s="4">
        <v>0</v>
      </c>
      <c r="G11" s="4">
        <v>0</v>
      </c>
      <c r="H11" s="5">
        <v>15</v>
      </c>
      <c r="I11" s="4">
        <v>0</v>
      </c>
      <c r="J11" s="4">
        <v>1</v>
      </c>
      <c r="K11" s="4">
        <v>1</v>
      </c>
      <c r="L11" s="13">
        <f t="shared" si="0"/>
        <v>75</v>
      </c>
      <c r="N11" s="3">
        <v>0</v>
      </c>
      <c r="O11" s="3">
        <v>1</v>
      </c>
      <c r="P11" s="3">
        <v>0</v>
      </c>
      <c r="Q11" s="63">
        <v>0</v>
      </c>
      <c r="R11" s="4">
        <v>0</v>
      </c>
      <c r="S11" s="4">
        <v>0</v>
      </c>
      <c r="T11" s="4">
        <v>0</v>
      </c>
      <c r="U11" s="5">
        <v>8</v>
      </c>
      <c r="V11" s="4">
        <v>0</v>
      </c>
      <c r="W11" s="4">
        <v>0</v>
      </c>
      <c r="X11" s="4">
        <v>1</v>
      </c>
      <c r="Y11" s="4">
        <v>0</v>
      </c>
      <c r="Z11" s="75">
        <f t="shared" ref="Z11:Z23" si="1">SUM(N11:Y11)</f>
        <v>10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6" customFormat="1" ht="32.1" customHeight="1" x14ac:dyDescent="0.25">
      <c r="A12" s="2" t="s">
        <v>25</v>
      </c>
      <c r="B12" s="3">
        <v>17</v>
      </c>
      <c r="C12" s="3">
        <v>0</v>
      </c>
      <c r="D12" s="3">
        <v>0</v>
      </c>
      <c r="E12" s="4">
        <v>0</v>
      </c>
      <c r="F12" s="4">
        <v>0</v>
      </c>
      <c r="G12" s="4">
        <v>0</v>
      </c>
      <c r="H12" s="5">
        <v>0</v>
      </c>
      <c r="I12" s="4">
        <v>0</v>
      </c>
      <c r="J12" s="4">
        <v>0</v>
      </c>
      <c r="K12" s="4">
        <v>0</v>
      </c>
      <c r="L12" s="13">
        <f t="shared" si="0"/>
        <v>17</v>
      </c>
      <c r="N12" s="3">
        <v>0</v>
      </c>
      <c r="O12" s="3">
        <v>0</v>
      </c>
      <c r="P12" s="3">
        <v>0</v>
      </c>
      <c r="Q12" s="63">
        <v>0</v>
      </c>
      <c r="R12" s="4">
        <v>0</v>
      </c>
      <c r="S12" s="4">
        <v>0</v>
      </c>
      <c r="T12" s="4">
        <v>0</v>
      </c>
      <c r="U12" s="5">
        <v>0</v>
      </c>
      <c r="V12" s="4">
        <v>0</v>
      </c>
      <c r="W12" s="4">
        <v>0</v>
      </c>
      <c r="X12" s="4">
        <v>0</v>
      </c>
      <c r="Y12" s="4">
        <v>0</v>
      </c>
      <c r="Z12" s="75">
        <f t="shared" si="1"/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6" customFormat="1" ht="32.1" customHeight="1" x14ac:dyDescent="0.25">
      <c r="A13" s="2" t="s">
        <v>26</v>
      </c>
      <c r="B13" s="4">
        <v>2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5">
        <v>0</v>
      </c>
      <c r="I13" s="4">
        <v>0</v>
      </c>
      <c r="J13" s="4">
        <v>0</v>
      </c>
      <c r="K13" s="4">
        <v>0</v>
      </c>
      <c r="L13" s="13">
        <f t="shared" si="0"/>
        <v>2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5">
        <v>0</v>
      </c>
      <c r="V13" s="4">
        <v>0</v>
      </c>
      <c r="W13" s="4">
        <v>0</v>
      </c>
      <c r="X13" s="4">
        <v>0</v>
      </c>
      <c r="Y13" s="4">
        <v>0</v>
      </c>
      <c r="Z13" s="75">
        <f t="shared" si="1"/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6" customFormat="1" ht="32.1" customHeight="1" x14ac:dyDescent="0.25">
      <c r="A14" s="2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5">
        <v>0</v>
      </c>
      <c r="I14" s="4">
        <v>0</v>
      </c>
      <c r="J14" s="4">
        <v>0</v>
      </c>
      <c r="K14" s="4">
        <v>0</v>
      </c>
      <c r="L14" s="13">
        <f t="shared" si="0"/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5">
        <v>0</v>
      </c>
      <c r="V14" s="4">
        <v>0</v>
      </c>
      <c r="W14" s="4">
        <v>0</v>
      </c>
      <c r="X14" s="4">
        <v>0</v>
      </c>
      <c r="Y14" s="4">
        <v>0</v>
      </c>
      <c r="Z14" s="75">
        <f t="shared" si="1"/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s="6" customFormat="1" ht="32.1" customHeight="1" x14ac:dyDescent="0.25">
      <c r="A15" s="2" t="s">
        <v>28</v>
      </c>
      <c r="B15" s="4">
        <v>0</v>
      </c>
      <c r="C15" s="4">
        <v>0</v>
      </c>
      <c r="D15" s="4">
        <v>0</v>
      </c>
      <c r="E15" s="4">
        <v>0</v>
      </c>
      <c r="F15" s="4">
        <v>2</v>
      </c>
      <c r="G15" s="4">
        <v>0</v>
      </c>
      <c r="H15" s="5">
        <v>0</v>
      </c>
      <c r="I15" s="4">
        <v>0</v>
      </c>
      <c r="J15" s="4">
        <v>0</v>
      </c>
      <c r="K15" s="4">
        <v>0</v>
      </c>
      <c r="L15" s="13">
        <f t="shared" si="0"/>
        <v>2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</v>
      </c>
      <c r="T15" s="4">
        <v>2</v>
      </c>
      <c r="U15" s="5">
        <v>0</v>
      </c>
      <c r="V15" s="4">
        <v>0</v>
      </c>
      <c r="W15" s="4">
        <v>0</v>
      </c>
      <c r="X15" s="4">
        <v>0</v>
      </c>
      <c r="Y15" s="4">
        <v>0</v>
      </c>
      <c r="Z15" s="75">
        <f t="shared" si="1"/>
        <v>3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</row>
    <row r="16" spans="1:83" s="6" customFormat="1" ht="45.6" customHeight="1" x14ac:dyDescent="0.25">
      <c r="A16" s="2" t="s">
        <v>29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5">
        <v>0</v>
      </c>
      <c r="I16" s="4">
        <v>0</v>
      </c>
      <c r="J16" s="4">
        <v>0</v>
      </c>
      <c r="K16" s="4">
        <v>0</v>
      </c>
      <c r="L16" s="13">
        <f t="shared" si="0"/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5">
        <v>0</v>
      </c>
      <c r="V16" s="4">
        <v>0</v>
      </c>
      <c r="W16" s="4">
        <v>0</v>
      </c>
      <c r="X16" s="4">
        <v>0</v>
      </c>
      <c r="Y16" s="4">
        <v>0</v>
      </c>
      <c r="Z16" s="75">
        <f t="shared" si="1"/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s="6" customFormat="1" ht="32.1" customHeight="1" x14ac:dyDescent="0.25">
      <c r="A17" s="2" t="s">
        <v>30</v>
      </c>
      <c r="B17" s="4">
        <v>37</v>
      </c>
      <c r="C17" s="4">
        <v>18</v>
      </c>
      <c r="D17" s="4">
        <v>11</v>
      </c>
      <c r="E17" s="4">
        <v>1</v>
      </c>
      <c r="F17" s="4">
        <v>52</v>
      </c>
      <c r="G17" s="4">
        <v>73</v>
      </c>
      <c r="H17" s="5">
        <v>0</v>
      </c>
      <c r="I17" s="4">
        <v>0</v>
      </c>
      <c r="J17" s="4">
        <v>0</v>
      </c>
      <c r="K17" s="4">
        <v>0</v>
      </c>
      <c r="L17" s="13">
        <f t="shared" si="0"/>
        <v>192</v>
      </c>
      <c r="N17" s="4">
        <v>0</v>
      </c>
      <c r="O17" s="4">
        <v>0</v>
      </c>
      <c r="P17" s="4">
        <v>0</v>
      </c>
      <c r="Q17" s="4">
        <v>0</v>
      </c>
      <c r="R17" s="4">
        <v>3</v>
      </c>
      <c r="S17" s="4">
        <v>141</v>
      </c>
      <c r="T17" s="4">
        <v>540</v>
      </c>
      <c r="U17" s="5">
        <v>0</v>
      </c>
      <c r="V17" s="4">
        <v>0</v>
      </c>
      <c r="W17" s="4">
        <v>0</v>
      </c>
      <c r="X17" s="4">
        <v>0</v>
      </c>
      <c r="Y17" s="4">
        <v>0</v>
      </c>
      <c r="Z17" s="75">
        <f t="shared" si="1"/>
        <v>684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s="6" customFormat="1" ht="32.1" customHeight="1" x14ac:dyDescent="0.25">
      <c r="A18" s="2" t="s">
        <v>31</v>
      </c>
      <c r="B18" s="4">
        <v>4</v>
      </c>
      <c r="C18" s="4">
        <v>3</v>
      </c>
      <c r="D18" s="4">
        <v>0</v>
      </c>
      <c r="E18" s="4">
        <v>0</v>
      </c>
      <c r="F18" s="4">
        <v>0</v>
      </c>
      <c r="G18" s="4">
        <v>0</v>
      </c>
      <c r="H18" s="5">
        <v>0</v>
      </c>
      <c r="I18" s="4">
        <v>0</v>
      </c>
      <c r="J18" s="4">
        <v>2</v>
      </c>
      <c r="K18" s="4">
        <v>0</v>
      </c>
      <c r="L18" s="13">
        <f t="shared" si="0"/>
        <v>9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5">
        <v>0</v>
      </c>
      <c r="V18" s="4">
        <v>0</v>
      </c>
      <c r="W18" s="4">
        <v>0</v>
      </c>
      <c r="X18" s="4">
        <v>1</v>
      </c>
      <c r="Y18" s="4">
        <v>2</v>
      </c>
      <c r="Z18" s="75">
        <f t="shared" si="1"/>
        <v>3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</row>
    <row r="19" spans="1:83" s="6" customFormat="1" ht="30" x14ac:dyDescent="0.25">
      <c r="A19" s="2" t="s">
        <v>32</v>
      </c>
      <c r="B19" s="4">
        <v>3</v>
      </c>
      <c r="C19" s="4">
        <v>0</v>
      </c>
      <c r="D19" s="4">
        <v>0</v>
      </c>
      <c r="E19" s="4">
        <v>5</v>
      </c>
      <c r="F19" s="4">
        <v>130</v>
      </c>
      <c r="G19" s="4">
        <v>0</v>
      </c>
      <c r="H19" s="5">
        <v>0</v>
      </c>
      <c r="I19" s="4">
        <v>0</v>
      </c>
      <c r="J19" s="4">
        <v>0</v>
      </c>
      <c r="K19" s="4">
        <v>0</v>
      </c>
      <c r="L19" s="13">
        <f t="shared" si="0"/>
        <v>138</v>
      </c>
      <c r="N19" s="4">
        <v>0</v>
      </c>
      <c r="O19" s="4">
        <v>0</v>
      </c>
      <c r="P19" s="4">
        <v>0</v>
      </c>
      <c r="Q19" s="4">
        <v>0</v>
      </c>
      <c r="R19" s="4">
        <v>4</v>
      </c>
      <c r="S19" s="4">
        <v>3</v>
      </c>
      <c r="T19" s="4">
        <v>0</v>
      </c>
      <c r="U19" s="5">
        <v>0</v>
      </c>
      <c r="V19" s="4">
        <v>0</v>
      </c>
      <c r="W19" s="4">
        <v>0</v>
      </c>
      <c r="X19" s="4">
        <v>0</v>
      </c>
      <c r="Y19" s="4">
        <v>0</v>
      </c>
      <c r="Z19" s="75">
        <f t="shared" si="1"/>
        <v>7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</row>
    <row r="20" spans="1:83" s="6" customFormat="1" ht="30" x14ac:dyDescent="0.25">
      <c r="A20" s="2" t="s">
        <v>33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5">
        <v>0</v>
      </c>
      <c r="I20" s="4">
        <v>0</v>
      </c>
      <c r="J20" s="4">
        <v>0</v>
      </c>
      <c r="K20" s="4">
        <v>0</v>
      </c>
      <c r="L20" s="13">
        <f t="shared" si="0"/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5">
        <v>0</v>
      </c>
      <c r="V20" s="4">
        <v>0</v>
      </c>
      <c r="W20" s="4">
        <v>0</v>
      </c>
      <c r="X20" s="4">
        <v>0</v>
      </c>
      <c r="Y20" s="4">
        <v>0</v>
      </c>
      <c r="Z20" s="75">
        <f t="shared" si="1"/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" customFormat="1" ht="30" x14ac:dyDescent="0.25">
      <c r="A21" s="2" t="s">
        <v>34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5">
        <v>0</v>
      </c>
      <c r="I21" s="4">
        <v>0</v>
      </c>
      <c r="J21" s="4">
        <v>0</v>
      </c>
      <c r="K21" s="4">
        <v>0</v>
      </c>
      <c r="L21" s="13">
        <f t="shared" si="0"/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5">
        <v>0</v>
      </c>
      <c r="V21" s="4">
        <v>0</v>
      </c>
      <c r="W21" s="4">
        <v>0</v>
      </c>
      <c r="X21" s="4">
        <v>0</v>
      </c>
      <c r="Y21" s="4">
        <v>0</v>
      </c>
      <c r="Z21" s="75">
        <f t="shared" si="1"/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</row>
    <row r="22" spans="1:83" s="6" customFormat="1" ht="30" x14ac:dyDescent="0.25">
      <c r="A22" s="2" t="s">
        <v>35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5">
        <v>0</v>
      </c>
      <c r="I22" s="4">
        <v>0</v>
      </c>
      <c r="J22" s="4">
        <v>0</v>
      </c>
      <c r="K22" s="4">
        <v>0</v>
      </c>
      <c r="L22" s="13">
        <f t="shared" si="0"/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5">
        <v>0</v>
      </c>
      <c r="V22" s="4">
        <v>0</v>
      </c>
      <c r="W22" s="4">
        <v>0</v>
      </c>
      <c r="X22" s="4">
        <v>0</v>
      </c>
      <c r="Y22" s="4">
        <v>0</v>
      </c>
      <c r="Z22" s="75">
        <f t="shared" si="1"/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6" customFormat="1" ht="16.5" customHeight="1" thickBot="1" x14ac:dyDescent="0.3">
      <c r="A23" s="23" t="s">
        <v>36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5">
        <v>0</v>
      </c>
      <c r="I23" s="24">
        <v>8</v>
      </c>
      <c r="J23" s="24">
        <v>0</v>
      </c>
      <c r="K23" s="24">
        <v>0</v>
      </c>
      <c r="L23" s="26">
        <f t="shared" si="0"/>
        <v>8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5">
        <v>0</v>
      </c>
      <c r="V23" s="24">
        <v>13</v>
      </c>
      <c r="W23" s="24">
        <v>0</v>
      </c>
      <c r="X23" s="24">
        <v>0</v>
      </c>
      <c r="Y23" s="24">
        <v>0</v>
      </c>
      <c r="Z23" s="76">
        <f t="shared" si="1"/>
        <v>13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ht="34.5" customHeight="1" thickBot="1" x14ac:dyDescent="0.3">
      <c r="A24" s="15" t="s">
        <v>37</v>
      </c>
      <c r="B24" s="78">
        <v>22754879.440000001</v>
      </c>
      <c r="C24" s="78">
        <v>153058.19</v>
      </c>
      <c r="D24" s="78">
        <v>2726705.71</v>
      </c>
      <c r="E24" s="78">
        <v>840813.17</v>
      </c>
      <c r="F24" s="78">
        <v>2466499.38</v>
      </c>
      <c r="G24" s="78">
        <v>68125.64</v>
      </c>
      <c r="H24" s="78">
        <v>155880.60999999999</v>
      </c>
      <c r="I24" s="78">
        <v>1603.21</v>
      </c>
      <c r="J24" s="78">
        <f>SUM(J25:J38)</f>
        <v>31316.489999999998</v>
      </c>
      <c r="K24" s="78">
        <f>SUM(K25:K38)</f>
        <v>9847.6299999999992</v>
      </c>
      <c r="L24" s="69">
        <f>SUM(B24:K24)</f>
        <v>29208729.470000003</v>
      </c>
      <c r="N24" s="78">
        <v>0</v>
      </c>
      <c r="O24" s="78">
        <v>6581.19</v>
      </c>
      <c r="P24" s="78">
        <v>0</v>
      </c>
      <c r="Q24" s="78">
        <v>0</v>
      </c>
      <c r="R24" s="78">
        <v>257137.25</v>
      </c>
      <c r="S24" s="78">
        <v>98959.64</v>
      </c>
      <c r="T24" s="78">
        <v>154470.6</v>
      </c>
      <c r="U24" s="78">
        <v>11547.15</v>
      </c>
      <c r="V24" s="78">
        <v>75904.52</v>
      </c>
      <c r="W24" s="78">
        <f t="shared" ref="W24" si="2">SUM(W25:W38)</f>
        <v>0</v>
      </c>
      <c r="X24" s="78">
        <v>38325.269999999997</v>
      </c>
      <c r="Y24" s="78">
        <v>4013.83</v>
      </c>
      <c r="Z24" s="69">
        <f>SUM(N24:Y24)</f>
        <v>646939.45000000007</v>
      </c>
    </row>
    <row r="25" spans="1:83" s="6" customFormat="1" ht="29.1" customHeight="1" x14ac:dyDescent="0.25">
      <c r="A25" s="19" t="s">
        <v>23</v>
      </c>
      <c r="B25" s="27">
        <v>92240</v>
      </c>
      <c r="C25" s="27">
        <v>0</v>
      </c>
      <c r="D25" s="27">
        <v>-2405500.91</v>
      </c>
      <c r="E25" s="27">
        <v>0</v>
      </c>
      <c r="F25" s="27">
        <v>153603.32999999999</v>
      </c>
      <c r="G25" s="27">
        <v>0</v>
      </c>
      <c r="H25" s="7">
        <v>0</v>
      </c>
      <c r="I25" s="8">
        <v>307.94</v>
      </c>
      <c r="J25" s="27">
        <v>0</v>
      </c>
      <c r="K25" s="27">
        <v>0</v>
      </c>
      <c r="L25" s="14">
        <f t="shared" si="0"/>
        <v>-2159349.64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68476.87</v>
      </c>
      <c r="W25" s="27">
        <v>0</v>
      </c>
      <c r="X25" s="27">
        <v>0</v>
      </c>
      <c r="Y25" s="27">
        <v>0</v>
      </c>
      <c r="Z25" s="71">
        <f>SUM(N25:Y25)</f>
        <v>68476.87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" customFormat="1" ht="30" x14ac:dyDescent="0.25">
      <c r="A26" s="2" t="s">
        <v>24</v>
      </c>
      <c r="B26" s="7">
        <v>2233923.92</v>
      </c>
      <c r="C26" s="7">
        <v>26690.91</v>
      </c>
      <c r="D26" s="7">
        <v>4825739.74</v>
      </c>
      <c r="E26" s="7">
        <v>0</v>
      </c>
      <c r="F26" s="7">
        <v>0</v>
      </c>
      <c r="G26" s="7">
        <v>0</v>
      </c>
      <c r="H26" s="7">
        <v>155880.60999999999</v>
      </c>
      <c r="I26" s="7">
        <v>0</v>
      </c>
      <c r="J26" s="7">
        <v>29923.48</v>
      </c>
      <c r="K26" s="7">
        <v>9847.6299999999992</v>
      </c>
      <c r="L26" s="14">
        <f t="shared" si="0"/>
        <v>7282006.290000001</v>
      </c>
      <c r="N26" s="7">
        <v>0</v>
      </c>
      <c r="O26" s="7">
        <v>6581.19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11547.15</v>
      </c>
      <c r="V26" s="7">
        <v>0</v>
      </c>
      <c r="W26" s="7">
        <v>0</v>
      </c>
      <c r="X26" s="7">
        <v>38294.36</v>
      </c>
      <c r="Y26" s="7">
        <v>0</v>
      </c>
      <c r="Z26" s="71">
        <f t="shared" ref="Z26:Z38" si="3">SUM(N26:Y26)</f>
        <v>56422.7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" customFormat="1" ht="29.1" customHeight="1" x14ac:dyDescent="0.25">
      <c r="A27" s="2" t="s">
        <v>25</v>
      </c>
      <c r="B27" s="7">
        <v>16488610.869999999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14">
        <f t="shared" si="0"/>
        <v>16488610.869999999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71">
        <f t="shared" si="3"/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" customFormat="1" ht="29.1" customHeight="1" x14ac:dyDescent="0.25">
      <c r="A28" s="2" t="s">
        <v>26</v>
      </c>
      <c r="B28" s="7">
        <v>2872.18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14">
        <f t="shared" si="0"/>
        <v>2872.18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71">
        <f t="shared" si="3"/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" customFormat="1" ht="29.1" customHeight="1" x14ac:dyDescent="0.25">
      <c r="A29" s="2" t="s">
        <v>27</v>
      </c>
      <c r="B29" s="9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14">
        <f t="shared" si="0"/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71">
        <f t="shared" si="3"/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" customFormat="1" ht="29.1" customHeight="1" x14ac:dyDescent="0.25">
      <c r="A30" s="2" t="s">
        <v>28</v>
      </c>
      <c r="B30" s="7">
        <v>0</v>
      </c>
      <c r="C30" s="7">
        <v>0</v>
      </c>
      <c r="D30" s="7">
        <v>0</v>
      </c>
      <c r="E30" s="7">
        <v>0</v>
      </c>
      <c r="F30" s="7">
        <v>158390.87</v>
      </c>
      <c r="G30" s="7">
        <v>0</v>
      </c>
      <c r="H30" s="7">
        <v>0</v>
      </c>
      <c r="I30" s="64">
        <v>0</v>
      </c>
      <c r="J30" s="7">
        <v>0</v>
      </c>
      <c r="K30" s="7">
        <v>0</v>
      </c>
      <c r="L30" s="14">
        <f t="shared" si="0"/>
        <v>158390.87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216.43</v>
      </c>
      <c r="T30" s="9">
        <v>372.62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71">
        <f t="shared" si="3"/>
        <v>589.04999999999995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" customFormat="1" ht="51.75" customHeight="1" x14ac:dyDescent="0.25">
      <c r="A31" s="2" t="s">
        <v>29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9">
        <v>0</v>
      </c>
      <c r="L31" s="14">
        <f t="shared" si="0"/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71">
        <f t="shared" si="3"/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" customFormat="1" ht="30" x14ac:dyDescent="0.25">
      <c r="A32" s="2" t="s">
        <v>30</v>
      </c>
      <c r="B32" s="7">
        <v>721122.59</v>
      </c>
      <c r="C32" s="7">
        <v>106029.61</v>
      </c>
      <c r="D32" s="7">
        <v>306466.88</v>
      </c>
      <c r="E32" s="7">
        <v>50465.18</v>
      </c>
      <c r="F32" s="7">
        <v>1354076.54</v>
      </c>
      <c r="G32" s="7">
        <v>68125.64</v>
      </c>
      <c r="H32" s="7">
        <v>0</v>
      </c>
      <c r="I32" s="7">
        <v>0</v>
      </c>
      <c r="J32" s="7">
        <v>0</v>
      </c>
      <c r="K32" s="7">
        <v>0</v>
      </c>
      <c r="L32" s="14">
        <f t="shared" si="0"/>
        <v>2606286.44</v>
      </c>
      <c r="N32" s="7">
        <v>0</v>
      </c>
      <c r="O32" s="7">
        <v>0</v>
      </c>
      <c r="P32" s="7">
        <v>0</v>
      </c>
      <c r="Q32" s="7">
        <v>0</v>
      </c>
      <c r="R32" s="7">
        <v>93380.41</v>
      </c>
      <c r="S32" s="7">
        <v>67247.23</v>
      </c>
      <c r="T32" s="7">
        <v>154097.98000000001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1">
        <f t="shared" si="3"/>
        <v>314725.62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6" customFormat="1" ht="30" x14ac:dyDescent="0.25">
      <c r="A33" s="2" t="s">
        <v>31</v>
      </c>
      <c r="B33" s="7">
        <v>5324.69</v>
      </c>
      <c r="C33" s="7">
        <v>20337.669999999998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1393.01</v>
      </c>
      <c r="K33" s="7">
        <v>0</v>
      </c>
      <c r="L33" s="14">
        <f t="shared" si="0"/>
        <v>27055.369999999995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30.91</v>
      </c>
      <c r="Y33" s="7">
        <v>4013.83</v>
      </c>
      <c r="Z33" s="71">
        <f t="shared" si="3"/>
        <v>4044.74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s="6" customFormat="1" ht="30" x14ac:dyDescent="0.25">
      <c r="A34" s="2" t="s">
        <v>32</v>
      </c>
      <c r="B34" s="7">
        <v>3210785.19</v>
      </c>
      <c r="C34" s="7">
        <v>0</v>
      </c>
      <c r="D34" s="7">
        <v>0</v>
      </c>
      <c r="E34" s="7">
        <v>790347.99</v>
      </c>
      <c r="F34" s="7">
        <v>800428.64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14">
        <f t="shared" si="0"/>
        <v>4801561.8199999994</v>
      </c>
      <c r="N34" s="7">
        <v>0</v>
      </c>
      <c r="O34" s="7">
        <v>0</v>
      </c>
      <c r="P34" s="7">
        <v>0</v>
      </c>
      <c r="Q34" s="7">
        <v>0</v>
      </c>
      <c r="R34" s="7">
        <v>163756.84</v>
      </c>
      <c r="S34" s="7">
        <v>31495.98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1">
        <f t="shared" si="3"/>
        <v>195252.82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</row>
    <row r="35" spans="1:83" s="6" customFormat="1" ht="30" x14ac:dyDescent="0.25">
      <c r="A35" s="2" t="s">
        <v>33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14">
        <f t="shared" si="0"/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71">
        <f t="shared" si="3"/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s="6" customFormat="1" ht="30" x14ac:dyDescent="0.25">
      <c r="A36" s="2" t="s">
        <v>34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14">
        <f t="shared" si="0"/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71">
        <f t="shared" si="3"/>
        <v>0</v>
      </c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" customFormat="1" ht="30" x14ac:dyDescent="0.25">
      <c r="A37" s="2" t="s">
        <v>35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14">
        <f t="shared" si="0"/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71">
        <f t="shared" si="3"/>
        <v>0</v>
      </c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6" customFormat="1" ht="16.5" customHeight="1" thickBot="1" x14ac:dyDescent="0.3">
      <c r="A38" s="23" t="s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1298.27</v>
      </c>
      <c r="J38" s="28">
        <v>0</v>
      </c>
      <c r="K38" s="28">
        <v>0</v>
      </c>
      <c r="L38" s="30">
        <f t="shared" si="0"/>
        <v>1298.27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9">
        <v>7427.65</v>
      </c>
      <c r="W38" s="29">
        <v>0</v>
      </c>
      <c r="X38" s="29">
        <v>0</v>
      </c>
      <c r="Y38" s="29">
        <v>0</v>
      </c>
      <c r="Z38" s="77">
        <f t="shared" si="3"/>
        <v>7427.65</v>
      </c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ht="48.75" customHeight="1" thickBot="1" x14ac:dyDescent="0.3">
      <c r="A39" s="31" t="s">
        <v>38</v>
      </c>
      <c r="B39" s="32">
        <v>23157539.949999999</v>
      </c>
      <c r="C39" s="32">
        <v>153058.19</v>
      </c>
      <c r="D39" s="32">
        <v>5132206.62</v>
      </c>
      <c r="E39" s="32">
        <v>104237.25</v>
      </c>
      <c r="F39" s="32">
        <v>2380937.13</v>
      </c>
      <c r="G39" s="32">
        <v>124006.61</v>
      </c>
      <c r="H39" s="32">
        <v>155880.60999999999</v>
      </c>
      <c r="I39" s="32">
        <v>1603.21</v>
      </c>
      <c r="J39" s="32">
        <v>31316.49</v>
      </c>
      <c r="K39" s="32">
        <v>9847.6299999999992</v>
      </c>
      <c r="L39" s="68">
        <f t="shared" si="0"/>
        <v>31250633.689999998</v>
      </c>
      <c r="N39" s="32" t="s">
        <v>39</v>
      </c>
      <c r="O39" s="32">
        <v>6581.19</v>
      </c>
      <c r="P39" s="60">
        <v>0</v>
      </c>
      <c r="Q39" s="60">
        <v>0</v>
      </c>
      <c r="R39" s="32">
        <v>249137.25</v>
      </c>
      <c r="S39" s="32">
        <v>74600.009999999995</v>
      </c>
      <c r="T39" s="32">
        <v>141530.5</v>
      </c>
      <c r="U39" s="32">
        <v>11547.15</v>
      </c>
      <c r="V39" s="32">
        <v>75904.52</v>
      </c>
      <c r="W39" s="32">
        <v>0</v>
      </c>
      <c r="X39" s="32">
        <v>38325.269999999997</v>
      </c>
      <c r="Y39" s="32">
        <v>4013.83</v>
      </c>
      <c r="Z39" s="68">
        <f>SUM(N39:Y39)</f>
        <v>601639.72</v>
      </c>
    </row>
    <row r="40" spans="1:83" ht="48.6" customHeight="1" thickBot="1" x14ac:dyDescent="0.3">
      <c r="A40" s="79" t="s">
        <v>40</v>
      </c>
      <c r="B40" s="33">
        <v>8.5000000000000006E-2</v>
      </c>
      <c r="C40" s="33">
        <v>3.8999999999999998E-3</v>
      </c>
      <c r="D40" s="33">
        <v>9.9000000000000008E-3</v>
      </c>
      <c r="E40" s="33">
        <f>E24/E8</f>
        <v>4.254049278450675E-2</v>
      </c>
      <c r="F40" s="33">
        <f>F24/F8</f>
        <v>2.2577417739112936E-2</v>
      </c>
      <c r="G40" s="61" t="s">
        <v>41</v>
      </c>
      <c r="H40" s="33">
        <f>H24/H8</f>
        <v>7.803621970782397E-2</v>
      </c>
      <c r="I40" s="33" t="s">
        <v>41</v>
      </c>
      <c r="J40" s="33">
        <f t="shared" ref="J40:K40" si="4">J24/J8</f>
        <v>3.2048286994898921E-3</v>
      </c>
      <c r="K40" s="33">
        <f t="shared" si="4"/>
        <v>0.12477516059957172</v>
      </c>
      <c r="L40" s="67">
        <f>L24/L8</f>
        <v>4.0352381328183418E-2</v>
      </c>
      <c r="N40" s="33">
        <v>0</v>
      </c>
      <c r="O40" s="33">
        <v>4.0000000000000002E-4</v>
      </c>
      <c r="P40" s="33">
        <v>0</v>
      </c>
      <c r="Q40" s="33">
        <v>0</v>
      </c>
      <c r="R40" s="33">
        <f t="shared" ref="R40:Y40" si="5">R24/R8</f>
        <v>1.101905693471251E-2</v>
      </c>
      <c r="S40" s="33">
        <f t="shared" si="5"/>
        <v>1.1657152053200527E-3</v>
      </c>
      <c r="T40" s="33">
        <f t="shared" si="5"/>
        <v>4.254619310498593E-4</v>
      </c>
      <c r="U40" s="33">
        <f t="shared" si="5"/>
        <v>1.8452697183580656E-3</v>
      </c>
      <c r="V40" s="33">
        <f t="shared" si="5"/>
        <v>5.1781483962135052E-3</v>
      </c>
      <c r="W40" s="33">
        <f t="shared" si="5"/>
        <v>0</v>
      </c>
      <c r="X40" s="33">
        <f>X24/X8</f>
        <v>7.3372168777964264E-3</v>
      </c>
      <c r="Y40" s="33">
        <f t="shared" si="5"/>
        <v>1.9933086749845553E-4</v>
      </c>
      <c r="Z40" s="67">
        <f>Z24/Z8</f>
        <v>9.6157910209083302E-4</v>
      </c>
    </row>
    <row r="41" spans="1:83" x14ac:dyDescent="0.25">
      <c r="E41" s="40"/>
      <c r="F41" s="40"/>
      <c r="G41" s="40"/>
      <c r="H41" s="40"/>
    </row>
    <row r="42" spans="1:83" x14ac:dyDescent="0.25">
      <c r="B42" s="34"/>
      <c r="G42" t="s">
        <v>42</v>
      </c>
    </row>
    <row r="43" spans="1:83" ht="32.25" customHeight="1" x14ac:dyDescent="0.25">
      <c r="A43" s="11" t="s">
        <v>43</v>
      </c>
    </row>
    <row r="47" spans="1:83" ht="23.25" x14ac:dyDescent="0.35">
      <c r="A47" s="36"/>
      <c r="B47" s="72" t="s">
        <v>44</v>
      </c>
      <c r="C47" s="73"/>
      <c r="D47" s="73"/>
      <c r="E47" s="73"/>
      <c r="F47" s="73"/>
      <c r="G47" s="73"/>
      <c r="H47" s="72" t="s">
        <v>45</v>
      </c>
      <c r="I47" s="73"/>
      <c r="J47" s="37"/>
      <c r="K47" s="35"/>
      <c r="L47" s="35"/>
    </row>
    <row r="48" spans="1:83" x14ac:dyDescent="0.25">
      <c r="B48" s="74"/>
      <c r="C48" s="74"/>
      <c r="D48" s="74"/>
      <c r="E48" s="74"/>
      <c r="F48" s="74"/>
      <c r="G48" s="74"/>
      <c r="H48" s="74"/>
      <c r="I48" s="74"/>
    </row>
    <row r="49" spans="2:9" x14ac:dyDescent="0.25">
      <c r="B49" s="74"/>
      <c r="C49" s="74"/>
      <c r="D49" s="74"/>
      <c r="E49" s="74"/>
      <c r="F49" s="74"/>
      <c r="G49" s="74"/>
      <c r="H49" s="74"/>
      <c r="I49" s="74"/>
    </row>
    <row r="50" spans="2:9" x14ac:dyDescent="0.25">
      <c r="B50" s="74"/>
      <c r="C50" s="74"/>
      <c r="D50" s="74"/>
      <c r="E50" s="74"/>
      <c r="F50" s="74"/>
      <c r="G50" s="74"/>
      <c r="H50" s="74"/>
      <c r="I50" s="74"/>
    </row>
    <row r="51" spans="2:9" x14ac:dyDescent="0.25">
      <c r="B51" s="74" t="s">
        <v>46</v>
      </c>
      <c r="C51" s="74"/>
      <c r="D51" s="74"/>
      <c r="E51" s="74"/>
      <c r="F51" s="74"/>
      <c r="G51" s="74"/>
      <c r="H51" s="74"/>
      <c r="I51" s="74"/>
    </row>
    <row r="52" spans="2:9" x14ac:dyDescent="0.25">
      <c r="B52" s="74" t="s">
        <v>47</v>
      </c>
      <c r="C52" s="74"/>
      <c r="D52" s="74"/>
      <c r="E52" s="74"/>
      <c r="F52" s="74"/>
      <c r="G52" s="74"/>
      <c r="H52" s="74"/>
      <c r="I52" s="74"/>
    </row>
    <row r="53" spans="2:9" x14ac:dyDescent="0.25">
      <c r="B53" s="74" t="s">
        <v>48</v>
      </c>
      <c r="C53" s="74"/>
      <c r="D53" s="74"/>
      <c r="E53" s="74"/>
      <c r="F53" s="74"/>
      <c r="G53" s="74"/>
      <c r="H53" s="74"/>
      <c r="I53" s="74"/>
    </row>
    <row r="54" spans="2:9" x14ac:dyDescent="0.25">
      <c r="B54" s="74"/>
      <c r="C54" s="74"/>
      <c r="D54" s="74"/>
      <c r="E54" s="74"/>
      <c r="F54" s="74"/>
      <c r="G54" s="74"/>
      <c r="H54" s="74"/>
      <c r="I54" s="74"/>
    </row>
  </sheetData>
  <mergeCells count="9">
    <mergeCell ref="A1:Z2"/>
    <mergeCell ref="B5:K5"/>
    <mergeCell ref="N3:Y4"/>
    <mergeCell ref="A7:K7"/>
    <mergeCell ref="A3:A6"/>
    <mergeCell ref="B3:K4"/>
    <mergeCell ref="L3:L6"/>
    <mergeCell ref="Z3:Z6"/>
    <mergeCell ref="N5:Y5"/>
  </mergeCells>
  <pageMargins left="0.7" right="0.7" top="0.75" bottom="0.75" header="0.3" footer="0.3"/>
  <pageSetup paperSize="8" scale="48" orientation="landscape" r:id="rId1"/>
  <headerFooter>
    <oddHeader xml:space="preserve">&amp;R      
</oddHeader>
  </headerFooter>
  <ignoredErrors>
    <ignoredError sqref="Y40" evalError="1"/>
    <ignoredError sqref="J24:K24 W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06B4-194D-4727-82D7-69D7F0434AB3}">
  <dimension ref="A1:H37"/>
  <sheetViews>
    <sheetView topLeftCell="A2" zoomScale="71" zoomScaleNormal="71" workbookViewId="0">
      <selection activeCell="C21" sqref="C21"/>
    </sheetView>
  </sheetViews>
  <sheetFormatPr defaultRowHeight="15.75" x14ac:dyDescent="0.25"/>
  <cols>
    <col min="1" max="1" width="41.5" customWidth="1"/>
  </cols>
  <sheetData>
    <row r="1" spans="1:5" ht="45.6" customHeight="1" thickBot="1" x14ac:dyDescent="0.3">
      <c r="A1" s="118" t="s">
        <v>49</v>
      </c>
      <c r="B1" s="119"/>
      <c r="C1" s="119"/>
      <c r="D1" s="119"/>
      <c r="E1" s="119"/>
    </row>
    <row r="2" spans="1:5" ht="16.5" thickBot="1" x14ac:dyDescent="0.3">
      <c r="A2" s="41"/>
      <c r="B2" s="120" t="s">
        <v>50</v>
      </c>
      <c r="C2" s="121"/>
      <c r="D2" s="121"/>
      <c r="E2" s="122"/>
    </row>
    <row r="3" spans="1:5" ht="51.6" customHeight="1" thickBot="1" x14ac:dyDescent="0.3">
      <c r="A3" s="42"/>
      <c r="B3" s="120" t="s">
        <v>51</v>
      </c>
      <c r="C3" s="122"/>
      <c r="D3" s="120" t="s">
        <v>52</v>
      </c>
      <c r="E3" s="122"/>
    </row>
    <row r="4" spans="1:5" ht="16.5" thickBot="1" x14ac:dyDescent="0.3">
      <c r="A4" s="45"/>
      <c r="B4" s="43" t="s">
        <v>53</v>
      </c>
      <c r="C4" s="43" t="s">
        <v>54</v>
      </c>
      <c r="D4" s="43" t="s">
        <v>53</v>
      </c>
      <c r="E4" s="44" t="s">
        <v>54</v>
      </c>
    </row>
    <row r="5" spans="1:5" ht="6" customHeight="1" x14ac:dyDescent="0.25">
      <c r="A5" s="46"/>
      <c r="B5" s="48"/>
      <c r="C5" s="48"/>
      <c r="D5" s="48"/>
      <c r="E5" s="49"/>
    </row>
    <row r="6" spans="1:5" x14ac:dyDescent="0.25">
      <c r="A6" s="47" t="s">
        <v>55</v>
      </c>
      <c r="B6" s="115"/>
      <c r="C6" s="116"/>
      <c r="D6" s="116"/>
      <c r="E6" s="117"/>
    </row>
    <row r="7" spans="1:5" x14ac:dyDescent="0.25">
      <c r="A7" s="53" t="s">
        <v>56</v>
      </c>
      <c r="B7" s="54">
        <v>0</v>
      </c>
      <c r="C7" s="57">
        <v>0</v>
      </c>
      <c r="D7" s="54">
        <v>0</v>
      </c>
      <c r="E7" s="58">
        <v>0</v>
      </c>
    </row>
    <row r="8" spans="1:5" x14ac:dyDescent="0.25">
      <c r="A8" s="53" t="s">
        <v>57</v>
      </c>
      <c r="B8" s="54">
        <v>0</v>
      </c>
      <c r="C8" s="57">
        <v>0</v>
      </c>
      <c r="D8" s="54">
        <v>0</v>
      </c>
      <c r="E8" s="58">
        <v>0</v>
      </c>
    </row>
    <row r="9" spans="1:5" x14ac:dyDescent="0.25">
      <c r="A9" s="53" t="s">
        <v>58</v>
      </c>
      <c r="B9" s="54">
        <v>0</v>
      </c>
      <c r="C9" s="57">
        <v>0</v>
      </c>
      <c r="D9" s="54">
        <v>0</v>
      </c>
      <c r="E9" s="58">
        <v>0</v>
      </c>
    </row>
    <row r="10" spans="1:5" x14ac:dyDescent="0.25">
      <c r="A10" s="53" t="s">
        <v>59</v>
      </c>
      <c r="B10" s="54">
        <v>0</v>
      </c>
      <c r="C10" s="57">
        <v>0</v>
      </c>
      <c r="D10" s="54">
        <v>0</v>
      </c>
      <c r="E10" s="58">
        <v>0</v>
      </c>
    </row>
    <row r="11" spans="1:5" x14ac:dyDescent="0.25">
      <c r="A11" s="47" t="s">
        <v>60</v>
      </c>
      <c r="B11" s="115"/>
      <c r="C11" s="116"/>
      <c r="D11" s="116"/>
      <c r="E11" s="117"/>
    </row>
    <row r="12" spans="1:5" ht="31.5" x14ac:dyDescent="0.25">
      <c r="A12" s="53" t="s">
        <v>61</v>
      </c>
      <c r="B12" s="54">
        <v>10</v>
      </c>
      <c r="C12" s="57">
        <v>0</v>
      </c>
      <c r="D12" s="54">
        <v>13</v>
      </c>
      <c r="E12" s="58">
        <v>0</v>
      </c>
    </row>
    <row r="13" spans="1:5" x14ac:dyDescent="0.25">
      <c r="A13" s="53" t="s">
        <v>62</v>
      </c>
      <c r="B13" s="54">
        <v>0</v>
      </c>
      <c r="C13" s="57">
        <v>0</v>
      </c>
      <c r="D13" s="54">
        <v>0</v>
      </c>
      <c r="E13" s="58">
        <v>0</v>
      </c>
    </row>
    <row r="14" spans="1:5" x14ac:dyDescent="0.25">
      <c r="A14" s="53" t="s">
        <v>63</v>
      </c>
      <c r="B14" s="54">
        <v>0</v>
      </c>
      <c r="C14" s="57">
        <v>0</v>
      </c>
      <c r="D14" s="54">
        <v>0</v>
      </c>
      <c r="E14" s="58">
        <v>0</v>
      </c>
    </row>
    <row r="15" spans="1:5" x14ac:dyDescent="0.25">
      <c r="A15" s="53" t="s">
        <v>64</v>
      </c>
      <c r="B15" s="54">
        <v>0</v>
      </c>
      <c r="C15" s="57">
        <v>0</v>
      </c>
      <c r="D15" s="54">
        <v>0</v>
      </c>
      <c r="E15" s="58">
        <v>0</v>
      </c>
    </row>
    <row r="16" spans="1:5" x14ac:dyDescent="0.25">
      <c r="A16" s="53" t="s">
        <v>65</v>
      </c>
      <c r="B16" s="54">
        <v>0</v>
      </c>
      <c r="C16" s="57">
        <v>0</v>
      </c>
      <c r="D16" s="54">
        <v>0</v>
      </c>
      <c r="E16" s="58">
        <v>0</v>
      </c>
    </row>
    <row r="17" spans="1:8" ht="5.45" customHeight="1" x14ac:dyDescent="0.25">
      <c r="A17" s="50"/>
      <c r="B17" s="51"/>
      <c r="C17" s="51"/>
      <c r="D17" s="51"/>
      <c r="E17" s="52"/>
    </row>
    <row r="18" spans="1:8" x14ac:dyDescent="0.25">
      <c r="A18" s="123" t="s">
        <v>66</v>
      </c>
      <c r="B18" s="124">
        <v>10</v>
      </c>
      <c r="C18" s="124">
        <v>0</v>
      </c>
      <c r="D18" s="124">
        <v>13</v>
      </c>
      <c r="E18" s="125">
        <v>0</v>
      </c>
    </row>
    <row r="19" spans="1:8" x14ac:dyDescent="0.25">
      <c r="B19" s="86"/>
      <c r="C19" s="86"/>
      <c r="D19" s="86"/>
    </row>
    <row r="24" spans="1:8" x14ac:dyDescent="0.25">
      <c r="A24" t="s">
        <v>67</v>
      </c>
    </row>
    <row r="25" spans="1:8" x14ac:dyDescent="0.25">
      <c r="A25" t="s">
        <v>68</v>
      </c>
    </row>
    <row r="28" spans="1:8" ht="23.25" x14ac:dyDescent="0.35">
      <c r="A28" s="72"/>
      <c r="B28" s="73"/>
      <c r="C28" s="73"/>
      <c r="D28" s="73"/>
      <c r="E28" s="73"/>
      <c r="F28" s="73"/>
      <c r="G28" s="72"/>
      <c r="H28" s="73"/>
    </row>
    <row r="29" spans="1:8" x14ac:dyDescent="0.25">
      <c r="A29" s="74"/>
      <c r="B29" s="74"/>
      <c r="C29" s="74"/>
      <c r="D29" s="74"/>
      <c r="E29" s="74"/>
      <c r="F29" s="74"/>
      <c r="G29" s="74"/>
      <c r="H29" s="74"/>
    </row>
    <row r="30" spans="1:8" ht="23.25" x14ac:dyDescent="0.35">
      <c r="A30" s="72" t="s">
        <v>44</v>
      </c>
      <c r="B30" s="73"/>
      <c r="C30" s="73"/>
      <c r="D30" s="73"/>
      <c r="E30" s="73"/>
      <c r="F30" s="73"/>
      <c r="G30" s="72" t="s">
        <v>45</v>
      </c>
      <c r="H30" s="73"/>
    </row>
    <row r="31" spans="1:8" x14ac:dyDescent="0.25">
      <c r="A31" s="74"/>
      <c r="B31" s="74"/>
      <c r="C31" s="74"/>
      <c r="D31" s="74"/>
      <c r="E31" s="74"/>
      <c r="F31" s="74"/>
      <c r="G31" s="74"/>
      <c r="H31" s="74"/>
    </row>
    <row r="32" spans="1:8" x14ac:dyDescent="0.25">
      <c r="A32" s="74"/>
      <c r="B32" s="74"/>
      <c r="C32" s="74"/>
      <c r="D32" s="74"/>
      <c r="E32" s="74"/>
      <c r="F32" s="74"/>
      <c r="G32" s="74"/>
      <c r="H32" s="74"/>
    </row>
    <row r="33" spans="1:8" x14ac:dyDescent="0.25">
      <c r="A33" s="74"/>
      <c r="B33" s="74"/>
      <c r="C33" s="74"/>
      <c r="D33" s="74"/>
      <c r="E33" s="74"/>
      <c r="F33" s="74"/>
      <c r="G33" s="74"/>
      <c r="H33" s="74"/>
    </row>
    <row r="34" spans="1:8" x14ac:dyDescent="0.25">
      <c r="A34" s="74" t="s">
        <v>46</v>
      </c>
      <c r="B34" s="74"/>
      <c r="C34" s="74"/>
      <c r="D34" s="74"/>
      <c r="E34" s="74"/>
      <c r="F34" s="74"/>
      <c r="G34" s="74"/>
      <c r="H34" s="74"/>
    </row>
    <row r="35" spans="1:8" x14ac:dyDescent="0.25">
      <c r="A35" s="74" t="s">
        <v>47</v>
      </c>
      <c r="B35" s="74"/>
      <c r="C35" s="74"/>
      <c r="D35" s="74"/>
      <c r="E35" s="74"/>
      <c r="F35" s="74"/>
      <c r="G35" s="74"/>
      <c r="H35" s="74"/>
    </row>
    <row r="36" spans="1:8" x14ac:dyDescent="0.25">
      <c r="A36" s="74" t="s">
        <v>48</v>
      </c>
      <c r="B36" s="74"/>
      <c r="C36" s="74"/>
      <c r="D36" s="74"/>
      <c r="E36" s="74"/>
      <c r="F36" s="74"/>
      <c r="G36" s="74"/>
      <c r="H36" s="74"/>
    </row>
    <row r="37" spans="1:8" x14ac:dyDescent="0.25">
      <c r="A37" s="74"/>
      <c r="B37" s="74"/>
      <c r="C37" s="74"/>
      <c r="D37" s="74"/>
      <c r="E37" s="74"/>
      <c r="F37" s="74"/>
      <c r="G37" s="74"/>
      <c r="H37" s="74"/>
    </row>
  </sheetData>
  <mergeCells count="6">
    <mergeCell ref="B11:E11"/>
    <mergeCell ref="B6:E6"/>
    <mergeCell ref="A1:E1"/>
    <mergeCell ref="B2:E2"/>
    <mergeCell ref="B3:C3"/>
    <mergeCell ref="D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01A837B2FB81045B3CF579351B0587F" ma:contentTypeVersion="18" ma:contentTypeDescription="Izveidot jaunu dokumentu." ma:contentTypeScope="" ma:versionID="8a000ebd3ed94759bae5b9074c1987d4">
  <xsd:schema xmlns:xsd="http://www.w3.org/2001/XMLSchema" xmlns:xs="http://www.w3.org/2001/XMLSchema" xmlns:p="http://schemas.microsoft.com/office/2006/metadata/properties" xmlns:ns1="http://schemas.microsoft.com/sharepoint/v3" xmlns:ns2="343b5817-b78a-4925-a516-1fb7c4e94848" xmlns:ns3="1ca026a0-9b04-4307-bb2d-1d6b3c942469" targetNamespace="http://schemas.microsoft.com/office/2006/metadata/properties" ma:root="true" ma:fieldsID="90f00b09e584807956c02a3bddda7b86" ns1:_="" ns2:_="" ns3:_="">
    <xsd:import namespace="http://schemas.microsoft.com/sharepoint/v3"/>
    <xsd:import namespace="343b5817-b78a-4925-a516-1fb7c4e94848"/>
    <xsd:import namespace="1ca026a0-9b04-4307-bb2d-1d6b3c9424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b5817-b78a-4925-a516-1fb7c4e94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026a0-9b04-4307-bb2d-1d6b3c94246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80159df-8b3a-4bc7-815a-1f793a5e717b}" ma:internalName="TaxCatchAll" ma:showField="CatchAllData" ma:web="1ca026a0-9b04-4307-bb2d-1d6b3c942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3b5817-b78a-4925-a516-1fb7c4e94848">
      <Terms xmlns="http://schemas.microsoft.com/office/infopath/2007/PartnerControls"/>
    </lcf76f155ced4ddcb4097134ff3c332f>
    <TaxCatchAll xmlns="1ca026a0-9b04-4307-bb2d-1d6b3c94246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572DC6-409C-43A9-84C8-D1C2E1E244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832825-793C-475C-A9CE-A1F14F42D1B1}"/>
</file>

<file path=customXml/itemProps3.xml><?xml version="1.0" encoding="utf-8"?>
<ds:datastoreItem xmlns:ds="http://schemas.openxmlformats.org/officeDocument/2006/customXml" ds:itemID="{3A655030-DCEE-4578-BFBB-DA8255DD7E09}">
  <ds:schemaRefs>
    <ds:schemaRef ds:uri="http://schemas.microsoft.com/office/2006/metadata/properties"/>
    <ds:schemaRef ds:uri="http://schemas.microsoft.com/office/infopath/2007/PartnerControls"/>
    <ds:schemaRef ds:uri="343b5817-b78a-4925-a516-1fb7c4e94848"/>
    <ds:schemaRef ds:uri="1ca026a0-9b04-4307-bb2d-1d6b3c942469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6f3e7d20-2181-4348-af28-4cbf4a40754e}" enabled="1" method="Privilege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2.pielikums</vt:lpstr>
      <vt:lpstr>Atveseļošanas fonds</vt:lpstr>
      <vt:lpstr>'Atveseļošanas fonds'!_ftn1</vt:lpstr>
      <vt:lpstr>'Atveseļošanas fonds'!_ftn2</vt:lpstr>
      <vt:lpstr>'Atveseļošanas fonds'!_ftnref1</vt:lpstr>
      <vt:lpstr>'Atveseļošanas fonds'!_ftnref2</vt:lpstr>
      <vt:lpstr>'Atveseļošanas fonds'!_Hlk89634499</vt:lpstr>
      <vt:lpstr>'2.pielikums'!Print_Area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2.pielikums informatīvajam ziņojumam 2024</dc:title>
  <dc:subject/>
  <dc:creator>Inese Dolgais</dc:creator>
  <cp:keywords/>
  <dc:description/>
  <cp:lastModifiedBy>Inese Dolgais</cp:lastModifiedBy>
  <cp:revision/>
  <dcterms:created xsi:type="dcterms:W3CDTF">2023-03-10T09:58:37Z</dcterms:created>
  <dcterms:modified xsi:type="dcterms:W3CDTF">2025-03-13T08:02:12Z</dcterms:modified>
  <cp:category>Pielikums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0x010100C01A837B2FB81045B3CF579351B0587F</vt:lpwstr>
  </property>
  <property fmtid="{D5CDD505-2E9C-101B-9397-08002B2CF9AE}" pid="3" name="MediaServiceImageTags">
    <vt:lpwstr/>
  </property>
</Properties>
</file>