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13F536FA-1C1E-4C4F-B149-E8464A7FE69C}" xr6:coauthVersionLast="47" xr6:coauthVersionMax="47" xr10:uidLastSave="{00000000-0000-0000-0000-000000000000}"/>
  <bookViews>
    <workbookView xWindow="13940" yWindow="790" windowWidth="19540" windowHeight="19490" xr2:uid="{00000000-000D-0000-FFFF-FFFF00000000}"/>
  </bookViews>
  <sheets>
    <sheet name="5.pielikums" sheetId="1" r:id="rId1"/>
  </sheets>
  <definedNames>
    <definedName name="_xlnm._FilterDatabase" localSheetId="0" hidden="1">'5.pielikums'!$A$1:$G$63</definedName>
    <definedName name="_xlnm.Print_Titles" localSheetId="0">'5.pielikums'!$5:$6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" l="1"/>
  <c r="F51" i="1"/>
  <c r="G51" i="1"/>
  <c r="D51" i="1"/>
  <c r="E44" i="1"/>
  <c r="F44" i="1"/>
  <c r="G44" i="1"/>
  <c r="D44" i="1"/>
  <c r="E38" i="1"/>
  <c r="E37" i="1" s="1"/>
  <c r="F38" i="1"/>
  <c r="F37" i="1" s="1"/>
  <c r="G38" i="1"/>
  <c r="G37" i="1" s="1"/>
  <c r="D38" i="1"/>
  <c r="D37" i="1" s="1"/>
  <c r="G66" i="1" l="1"/>
  <c r="F66" i="1"/>
  <c r="E66" i="1"/>
  <c r="D66" i="1"/>
  <c r="E33" i="1"/>
  <c r="F33" i="1"/>
  <c r="G33" i="1"/>
  <c r="D33" i="1"/>
  <c r="E26" i="1" l="1"/>
  <c r="F26" i="1"/>
  <c r="G26" i="1"/>
  <c r="D26" i="1"/>
  <c r="E54" i="1" l="1"/>
  <c r="F54" i="1"/>
  <c r="G54" i="1"/>
  <c r="D54" i="1"/>
  <c r="E13" i="1"/>
  <c r="F13" i="1"/>
  <c r="G13" i="1"/>
  <c r="D13" i="1"/>
  <c r="G64" i="1"/>
  <c r="F64" i="1"/>
  <c r="E64" i="1"/>
  <c r="D64" i="1"/>
  <c r="G56" i="1" l="1"/>
  <c r="G11" i="1" s="1"/>
  <c r="G9" i="1" l="1"/>
  <c r="G7" i="1" s="1"/>
  <c r="D56" i="1"/>
  <c r="D11" i="1" s="1"/>
  <c r="E56" i="1"/>
  <c r="E11" i="1" s="1"/>
  <c r="F56" i="1"/>
  <c r="F11" i="1" s="1"/>
  <c r="E9" i="1" l="1"/>
  <c r="E7" i="1" s="1"/>
  <c r="D9" i="1"/>
  <c r="D7" i="1" s="1"/>
  <c r="F9" i="1"/>
  <c r="F7" i="1" s="1"/>
</calcChain>
</file>

<file path=xl/sharedStrings.xml><?xml version="1.0" encoding="utf-8"?>
<sst xmlns="http://schemas.openxmlformats.org/spreadsheetml/2006/main" count="150" uniqueCount="108">
  <si>
    <t>Progr/ apakšprogr. Nr.</t>
  </si>
  <si>
    <t>Budžeta resors, 
programma/ apakšprogramma, kurai pieprasīts papildu finansējums</t>
  </si>
  <si>
    <t>Pasākums, kuram nepieciešams papildu finansējums (Īss apraksts)</t>
  </si>
  <si>
    <r>
      <t xml:space="preserve">Pieprasīts papildu finansējums
  izdevumiem, </t>
    </r>
    <r>
      <rPr>
        <b/>
        <i/>
        <sz val="10"/>
        <color theme="1"/>
        <rFont val="Times New Roman"/>
        <family val="1"/>
        <charset val="186"/>
      </rPr>
      <t>euro</t>
    </r>
  </si>
  <si>
    <t>tajā skaitā</t>
  </si>
  <si>
    <t xml:space="preserve">                                            </t>
  </si>
  <si>
    <t>Valsts budžeta bāzē 2026., 2027., 2028. un 2029. gadam neiekļauto pasākumu saraksts</t>
  </si>
  <si>
    <t>18. Labklājības ministrija</t>
  </si>
  <si>
    <t>19.03.00</t>
  </si>
  <si>
    <t>Filmu nozare</t>
  </si>
  <si>
    <t>19.07.00</t>
  </si>
  <si>
    <t>Mākslas un literatūra</t>
  </si>
  <si>
    <t>20.00.00</t>
  </si>
  <si>
    <t>Kultūrizglītība</t>
  </si>
  <si>
    <t>21.00.00</t>
  </si>
  <si>
    <t>Kultūras mantojums</t>
  </si>
  <si>
    <t>22.07.00</t>
  </si>
  <si>
    <t>Nomas maksas VAS "Valsts nekustamie īpašumi" programmas "Mantojums-2018" ietvaros</t>
  </si>
  <si>
    <t>97.00.00</t>
  </si>
  <si>
    <t>Nozaru vadība un politikas plānošana</t>
  </si>
  <si>
    <t xml:space="preserve">Nomas maksu izdevumu segšanai VAS „Valsts nekustamie īpašumi” </t>
  </si>
  <si>
    <t>07.00.00</t>
  </si>
  <si>
    <t>Ugunsdrošība, glābšana un civilā aizsardzība</t>
  </si>
  <si>
    <t xml:space="preserve">Ilgtermiņa saistību pasākuma “Speciālo ugunsdzēsības un glābšanas transportlīdzekļu iegāde” ietvaros iegādāto transportlīdzekļu uzturēšana
</t>
  </si>
  <si>
    <t xml:space="preserve">Pasākuma “Vienreizējās investīcijas valsts aizsardzības spēju attīstības un iekšējās drošības stiprināšanas pasākumu īstenošanai”  ietvaros iegādāto divu paaugstinātas caurgājības loģistikas automobiļu ar aprīkojumu un divu kravas auto uzturēšana
</t>
  </si>
  <si>
    <t>11.01.00</t>
  </si>
  <si>
    <t>Pilsonības un migrācijas lietu pārvalde</t>
  </si>
  <si>
    <t xml:space="preserve">Patvēruma, migrācijas un integrācijas fonda ietvaros veiktā patvēruma, migrācijas un izmitināšanas centra “Liepna” uzturēšana un darbības nodrošināšana
</t>
  </si>
  <si>
    <t xml:space="preserve">Saeimas vēlēšanu 2026. gadā un pašvaldības referendumu norises nodrošināšana
</t>
  </si>
  <si>
    <t>11.01.01</t>
  </si>
  <si>
    <t xml:space="preserve">Materiālās palīdzības piešķiršana patvēruma meklētāja, bēgļa vai alternatīvo statusu saņēmušām personām
</t>
  </si>
  <si>
    <t>10.00.00</t>
  </si>
  <si>
    <t>Valsts robežsardzes darbība</t>
  </si>
  <si>
    <t xml:space="preserve">Iekšējās drošības fonda projekta “Eiropas ceļošanas informācijas un atļauju sistēmas (ETIAS) valsts vienības izveide Latvijā” ietvaros iegādātās datortehnikas uzturēšana un darbības nodrošināšana
</t>
  </si>
  <si>
    <t>06.01.00</t>
  </si>
  <si>
    <t>Valsts policija</t>
  </si>
  <si>
    <t xml:space="preserve">Valsts policijas komandējuma izdevumu, tulkošanas pakalpojumu,  transportlīdzekļu uzturēšanas, ēdināšanas un citu pakalpojumu sadārdzinājuma segšana
</t>
  </si>
  <si>
    <t xml:space="preserve">Valsts policijas datorprogrammu licenču atjauninājumu nodrošināšana
</t>
  </si>
  <si>
    <t xml:space="preserve">Jauna pabalsta ieviešana un esošo pabalstu un kompensāciju palielināšana amatpersonām ar speciālajām dienesta pakāpēm, kuras apsargā Latvijas Republikas diplomātiskās vai konsulārās pārstāvniecības
</t>
  </si>
  <si>
    <t xml:space="preserve">KASKO apdrošināšanas polišu iegāde Valsts robežsardzes autotransportam
</t>
  </si>
  <si>
    <t>02.03.00</t>
  </si>
  <si>
    <t>Vienotās sakaru un informācijas sistēmas uzturēšana un vadība</t>
  </si>
  <si>
    <t xml:space="preserve">Iekšlietu ministrijas Informācijas centra drošas un efektīvas kopdarbības platformas ieviešana 
</t>
  </si>
  <si>
    <t>40.02.00</t>
  </si>
  <si>
    <t>Nekustamais īpašums un centralizētais iepirkums</t>
  </si>
  <si>
    <t xml:space="preserve">Kurināmā iegādes, komunālo pakalpojumu un nekustamo īpašumu uzturēšanas izdevumu sadārdzinājuma segšana
</t>
  </si>
  <si>
    <t>14. Iekšlietu ministrija</t>
  </si>
  <si>
    <t>22. Kultūras ministrija</t>
  </si>
  <si>
    <t>19. Tieslietu ministrija</t>
  </si>
  <si>
    <t>Lai nodrošinātu dalības maksas palielinājumu Vienotajā patentu tiesā (Unified Patent Court)</t>
  </si>
  <si>
    <t>15. Izglītības un zinātnes ministrija</t>
  </si>
  <si>
    <t>02.01.00</t>
  </si>
  <si>
    <t>“Profesionālās izglītības programmu īstenošana”</t>
  </si>
  <si>
    <t>Lai nodrošinātu profesionālās programmas pedagogu atlīdzības izdevumus, stipendijas, normējamās un nenormējamās izmaksas atbilstoši izglītojamo skaita pieaugumam</t>
  </si>
  <si>
    <t xml:space="preserve">Lai nodrošinātu kvalifikācijas prakšu organizēšanas (prakses vietā) izmaksu finansēšanu profesionālajā izglītībā </t>
  </si>
  <si>
    <t>03.04.00</t>
  </si>
  <si>
    <t>„Studiju un studējošo kreditēšana”</t>
  </si>
  <si>
    <t>Izdevumu segšanai valsts un starptautisko finanšu institūciju garantētiem studiju un studējošo kredītiem saistībā ar EURIBOR likmes palielināšanos</t>
  </si>
  <si>
    <t>04.00.00 97.01.00</t>
  </si>
  <si>
    <t>"Valsts valodas politika un pārvalde" "Ministrijas centrālā aparāta darbības nodrošināšana"</t>
  </si>
  <si>
    <t>Finansējuma pārdale starp programmām/apakšprogrammām, lai efektivizētu IZM budžeta pārvaldības procesus valsts valodas politikas jomā</t>
  </si>
  <si>
    <t>05.01.00</t>
  </si>
  <si>
    <t>"Zinātniskās darbības nodrošināšana"</t>
  </si>
  <si>
    <t>Lai nodrošinātu finansējumu iemaksu veikšanai Eiropas Kosmosa aģentūras programmās</t>
  </si>
  <si>
    <t>12.00.00</t>
  </si>
  <si>
    <t>"Finansējums asistenta pakalpojuma nodrošināšanai personai ar invaliditāti pārvietošanas atbalstam un pašaprūpes veikšanai"</t>
  </si>
  <si>
    <t>Lai nodrošinātu finansējumu asistenta pakalpojumam personai ar invaliditāti pārvietošanas atbalstam un pašaprūpes veikšanai, ņemot vērā izglītojamo skaita izmaiņas.</t>
  </si>
  <si>
    <t>17. Satiksmes ministrija</t>
  </si>
  <si>
    <t>02.00.00</t>
  </si>
  <si>
    <t>Kompensācijas par abonētās preses piegādi un saistību izpildi</t>
  </si>
  <si>
    <t>31.04.00</t>
  </si>
  <si>
    <t>Finansējums dzelzceļa publiskai infrastruktūrai</t>
  </si>
  <si>
    <t>Nozaru vadība un politiku plānošana</t>
  </si>
  <si>
    <t>Programmas ietvaros veikt starp EKK, samazinot izdevumus precēm un pakalpojumiem un palielinot izdevumus atlīdzībai 794 142 euro apmērā ik gadu.</t>
  </si>
  <si>
    <t>05.62.00</t>
  </si>
  <si>
    <t>Invaliditātes ekspertīžu nodrošināšana</t>
  </si>
  <si>
    <t>07.01.00</t>
  </si>
  <si>
    <t>Nodarbinātības valsts aģentūras darbības nodrošināšana</t>
  </si>
  <si>
    <t>21.01.00</t>
  </si>
  <si>
    <t>Darba tiesisko attiecību un darba apstākļu kontrole un uzraudzība</t>
  </si>
  <si>
    <t>22.01.00</t>
  </si>
  <si>
    <t>Valsts bērnu tiesību aizsardzības inspekcija un bērnu uzticības tālrunis</t>
  </si>
  <si>
    <t>97.01.00</t>
  </si>
  <si>
    <t>Labklājības nozares vadība un politikas plānošana</t>
  </si>
  <si>
    <t>Labklājības ministrijas valdījumā esošo īpašumu nomas maksas pieauguma segšanai VSIA "Šampētera nams"</t>
  </si>
  <si>
    <t>Bērnu aizsardzības centra darbības nodrošināšana</t>
  </si>
  <si>
    <t>Labklājības ministrijas valdījumā esošo nomas maksas sadārdzinājuma segšanai telpām, kurus iznomā citi iznomātāji</t>
  </si>
  <si>
    <t>97.02.00</t>
  </si>
  <si>
    <t>Nozares centralizēto funkciju izpilde</t>
  </si>
  <si>
    <t>VSIA "Šampētera nams" pārvaldīšanas izmaksu sadārdzinājuma segšanai</t>
  </si>
  <si>
    <t>05.37.00</t>
  </si>
  <si>
    <t>Sociālās integrācijas valsts aģentūras administrēšana un profesionālās un sociālās rehabilitācijas pakalpojumu nodrošināšana</t>
  </si>
  <si>
    <t xml:space="preserve">Sociālās integrācijas valsts aģentūras zemes lietošanas maksas sadārdzinājuma segšanai saistībā ar zemes kadastrālās vērtības pieaugumu </t>
  </si>
  <si>
    <t>VAS "Latvijas Pasts" tarifu pieauguma kompensēšanas nodrošināšanai Sociālās integrācijas valsts aģentūrai un Veselības un darbspēju ekspertīzes ārstu valsts komisijai</t>
  </si>
  <si>
    <t>04.05.00</t>
  </si>
  <si>
    <t>Valsts sociālās apdrošināšanas aģentūras speciālais budžets</t>
  </si>
  <si>
    <t>Labklājības ministrijas valdījumā esošo īpašumu nomas maksas sadārdzinājuma segšanai telpām, kurus iznomā citi iznomātāji</t>
  </si>
  <si>
    <t>VSAA valdījumā esošo īpašumu nomas maksas pieauguma segšanai VSIA "Šampētera nams"</t>
  </si>
  <si>
    <t>VAS "Latvijas Pasts" tarifu pieauguma kompensēšanas nodrošināšanai Valsts sociālās apdrošināšanas aģentūrai</t>
  </si>
  <si>
    <t xml:space="preserve">PAMATFUNKCIJU ĪSTENOŠANAI - KOPĀ </t>
  </si>
  <si>
    <t xml:space="preserve">1. Ministriju un citu centrālo valsts iestāžu pieprasījumi </t>
  </si>
  <si>
    <t>1.1. valsts pamatbudžetam</t>
  </si>
  <si>
    <t>1.2. valsts speciālajam budžetam</t>
  </si>
  <si>
    <t xml:space="preserve">Finanšu ministrs     </t>
  </si>
  <si>
    <t>Palde, 29204939</t>
  </si>
  <si>
    <t>ilze.palde@fm.gov.lv</t>
  </si>
  <si>
    <t>A. Ašeradens</t>
  </si>
  <si>
    <t>5. pielikums
Informatīvajam ziņojumam "Par valsts pamatbudžeta un valsts speciālā budžeta bāzi un izdevumu pārskatīšanas rezultātiem 2026., 2027., 2028. un 2029. gadam"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</si>
</sst>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/>
  </cellStyleXfs>
  <cellXfs count="60">
    <xf numFmtId="0" fontId="0" fillId="0" borderId="0" xfId="0"/>
    <xf numFmtId="0" fontId="3" fillId="0" borderId="0" xfId="0" applyFont="1"/>
    <xf numFmtId="1" fontId="6" fillId="0" borderId="2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top" wrapText="1"/>
    </xf>
    <xf numFmtId="3" fontId="8" fillId="0" borderId="3" xfId="1" applyNumberFormat="1" applyFont="1" applyBorder="1" applyAlignment="1">
      <alignment horizontal="left" vertical="top" wrapText="1"/>
    </xf>
    <xf numFmtId="3" fontId="8" fillId="0" borderId="3" xfId="1" applyNumberFormat="1" applyFont="1" applyBorder="1" applyAlignment="1">
      <alignment horizontal="right" vertical="top" wrapText="1"/>
    </xf>
    <xf numFmtId="3" fontId="5" fillId="0" borderId="3" xfId="1" applyNumberFormat="1" applyFont="1" applyBorder="1" applyAlignment="1">
      <alignment horizontal="right" vertical="top" wrapText="1"/>
    </xf>
    <xf numFmtId="3" fontId="3" fillId="0" borderId="2" xfId="1" applyNumberFormat="1" applyFont="1" applyBorder="1" applyAlignment="1">
      <alignment horizontal="left" vertical="top" wrapText="1"/>
    </xf>
    <xf numFmtId="3" fontId="3" fillId="0" borderId="2" xfId="1" applyNumberFormat="1" applyFont="1" applyBorder="1" applyAlignment="1">
      <alignment horizontal="right" vertical="top" wrapText="1"/>
    </xf>
    <xf numFmtId="0" fontId="3" fillId="2" borderId="2" xfId="1" applyFont="1" applyFill="1" applyBorder="1" applyAlignment="1">
      <alignment horizontal="left" vertical="top" wrapText="1"/>
    </xf>
    <xf numFmtId="3" fontId="6" fillId="2" borderId="2" xfId="1" applyNumberFormat="1" applyFont="1" applyFill="1" applyBorder="1" applyAlignment="1">
      <alignment horizontal="left" vertical="top" wrapText="1"/>
    </xf>
    <xf numFmtId="3" fontId="3" fillId="2" borderId="2" xfId="1" applyNumberFormat="1" applyFont="1" applyFill="1" applyBorder="1" applyAlignment="1">
      <alignment horizontal="left" vertical="top" wrapText="1"/>
    </xf>
    <xf numFmtId="3" fontId="6" fillId="2" borderId="2" xfId="1" applyNumberFormat="1" applyFont="1" applyFill="1" applyBorder="1" applyAlignment="1">
      <alignment horizontal="right" vertical="top" wrapText="1"/>
    </xf>
    <xf numFmtId="49" fontId="3" fillId="0" borderId="2" xfId="1" applyNumberFormat="1" applyFont="1" applyBorder="1" applyAlignment="1">
      <alignment vertical="top" wrapText="1"/>
    </xf>
    <xf numFmtId="3" fontId="3" fillId="3" borderId="2" xfId="1" applyNumberFormat="1" applyFont="1" applyFill="1" applyBorder="1" applyAlignment="1">
      <alignment horizontal="right" vertical="top" wrapText="1"/>
    </xf>
    <xf numFmtId="0" fontId="5" fillId="4" borderId="2" xfId="1" applyFont="1" applyFill="1" applyBorder="1" applyAlignment="1">
      <alignment horizontal="center" vertical="center" wrapText="1"/>
    </xf>
    <xf numFmtId="3" fontId="5" fillId="4" borderId="2" xfId="1" applyNumberFormat="1" applyFont="1" applyFill="1" applyBorder="1" applyAlignment="1">
      <alignment horizontal="right" vertical="center" wrapText="1"/>
    </xf>
    <xf numFmtId="3" fontId="5" fillId="0" borderId="0" xfId="1" applyNumberFormat="1" applyFont="1" applyAlignment="1">
      <alignment horizontal="center" vertical="top" wrapText="1"/>
    </xf>
    <xf numFmtId="0" fontId="8" fillId="5" borderId="2" xfId="1" applyFont="1" applyFill="1" applyBorder="1" applyAlignment="1">
      <alignment horizontal="left" vertical="center" wrapText="1"/>
    </xf>
    <xf numFmtId="3" fontId="5" fillId="5" borderId="2" xfId="1" applyNumberFormat="1" applyFont="1" applyFill="1" applyBorder="1" applyAlignment="1">
      <alignment horizontal="left" vertical="center" wrapText="1"/>
    </xf>
    <xf numFmtId="3" fontId="8" fillId="5" borderId="2" xfId="1" applyNumberFormat="1" applyFont="1" applyFill="1" applyBorder="1" applyAlignment="1">
      <alignment horizontal="left" vertical="center" wrapText="1"/>
    </xf>
    <xf numFmtId="0" fontId="8" fillId="0" borderId="2" xfId="1" applyFont="1" applyBorder="1" applyAlignment="1">
      <alignment horizontal="left" vertical="top" wrapText="1"/>
    </xf>
    <xf numFmtId="3" fontId="8" fillId="0" borderId="2" xfId="1" applyNumberFormat="1" applyFont="1" applyBorder="1" applyAlignment="1">
      <alignment horizontal="left" vertical="top" wrapText="1"/>
    </xf>
    <xf numFmtId="0" fontId="5" fillId="6" borderId="2" xfId="1" applyFont="1" applyFill="1" applyBorder="1" applyAlignment="1">
      <alignment horizontal="center" vertical="center" wrapText="1"/>
    </xf>
    <xf numFmtId="3" fontId="5" fillId="6" borderId="2" xfId="1" applyNumberFormat="1" applyFont="1" applyFill="1" applyBorder="1" applyAlignment="1">
      <alignment horizontal="left" vertical="center" wrapText="1"/>
    </xf>
    <xf numFmtId="3" fontId="8" fillId="6" borderId="2" xfId="1" applyNumberFormat="1" applyFont="1" applyFill="1" applyBorder="1" applyAlignment="1">
      <alignment horizontal="left" vertical="center" wrapText="1"/>
    </xf>
    <xf numFmtId="3" fontId="8" fillId="4" borderId="2" xfId="1" applyNumberFormat="1" applyFont="1" applyFill="1" applyBorder="1" applyAlignment="1">
      <alignment horizontal="left" vertical="center" wrapText="1"/>
    </xf>
    <xf numFmtId="3" fontId="5" fillId="4" borderId="2" xfId="1" applyNumberFormat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left" vertical="center" wrapText="1"/>
    </xf>
    <xf numFmtId="3" fontId="5" fillId="0" borderId="2" xfId="1" applyNumberFormat="1" applyFont="1" applyBorder="1" applyAlignment="1">
      <alignment horizontal="right" vertical="center" wrapText="1"/>
    </xf>
    <xf numFmtId="3" fontId="3" fillId="7" borderId="2" xfId="1" applyNumberFormat="1" applyFont="1" applyFill="1" applyBorder="1" applyAlignment="1">
      <alignment horizontal="left" vertical="center" wrapText="1"/>
    </xf>
    <xf numFmtId="3" fontId="6" fillId="7" borderId="2" xfId="1" applyNumberFormat="1" applyFont="1" applyFill="1" applyBorder="1" applyAlignment="1">
      <alignment horizontal="left" vertical="center" wrapText="1"/>
    </xf>
    <xf numFmtId="3" fontId="6" fillId="7" borderId="2" xfId="1" applyNumberFormat="1" applyFont="1" applyFill="1" applyBorder="1" applyAlignment="1">
      <alignment vertical="center" wrapText="1"/>
    </xf>
    <xf numFmtId="3" fontId="5" fillId="6" borderId="2" xfId="1" applyNumberFormat="1" applyFont="1" applyFill="1" applyBorder="1" applyAlignment="1">
      <alignment horizontal="right" vertical="center" wrapText="1"/>
    </xf>
    <xf numFmtId="3" fontId="5" fillId="5" borderId="2" xfId="1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3" fillId="0" borderId="3" xfId="1" applyNumberFormat="1" applyFont="1" applyBorder="1" applyAlignment="1">
      <alignment vertical="center" wrapText="1"/>
    </xf>
    <xf numFmtId="3" fontId="6" fillId="0" borderId="2" xfId="1" applyNumberFormat="1" applyFont="1" applyBorder="1" applyAlignment="1">
      <alignment horizontal="right" vertical="top" wrapText="1"/>
    </xf>
    <xf numFmtId="0" fontId="13" fillId="0" borderId="0" xfId="5" applyFont="1" applyAlignment="1">
      <alignment horizontal="left"/>
    </xf>
    <xf numFmtId="0" fontId="9" fillId="0" borderId="0" xfId="0" applyFont="1"/>
    <xf numFmtId="0" fontId="9" fillId="0" borderId="0" xfId="5" applyFont="1"/>
    <xf numFmtId="0" fontId="11" fillId="0" borderId="0" xfId="4"/>
    <xf numFmtId="0" fontId="13" fillId="0" borderId="0" xfId="5" applyFont="1" applyAlignment="1">
      <alignment horizontal="center"/>
    </xf>
    <xf numFmtId="49" fontId="3" fillId="0" borderId="9" xfId="1" applyNumberFormat="1" applyFont="1" applyBorder="1" applyAlignment="1">
      <alignment vertical="top" wrapText="1"/>
    </xf>
    <xf numFmtId="3" fontId="3" fillId="0" borderId="9" xfId="1" applyNumberFormat="1" applyFont="1" applyBorder="1" applyAlignment="1">
      <alignment horizontal="left" vertical="top" wrapText="1"/>
    </xf>
    <xf numFmtId="3" fontId="3" fillId="0" borderId="9" xfId="1" applyNumberFormat="1" applyFont="1" applyBorder="1" applyAlignment="1">
      <alignment horizontal="right" vertical="top" wrapText="1"/>
    </xf>
    <xf numFmtId="3" fontId="3" fillId="0" borderId="7" xfId="1" applyNumberFormat="1" applyFont="1" applyBorder="1" applyAlignment="1">
      <alignment horizontal="center" vertical="center" wrapText="1"/>
    </xf>
    <xf numFmtId="3" fontId="3" fillId="0" borderId="8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3" fontId="6" fillId="0" borderId="4" xfId="1" applyNumberFormat="1" applyFont="1" applyBorder="1" applyAlignment="1">
      <alignment horizontal="center" vertical="center" wrapText="1"/>
    </xf>
    <xf numFmtId="3" fontId="5" fillId="4" borderId="5" xfId="1" applyNumberFormat="1" applyFont="1" applyFill="1" applyBorder="1" applyAlignment="1">
      <alignment horizontal="left" vertical="center" wrapText="1"/>
    </xf>
    <xf numFmtId="3" fontId="5" fillId="4" borderId="6" xfId="1" applyNumberFormat="1" applyFont="1" applyFill="1" applyBorder="1" applyAlignment="1">
      <alignment horizontal="left" vertical="center" wrapText="1"/>
    </xf>
    <xf numFmtId="3" fontId="5" fillId="0" borderId="0" xfId="1" applyNumberFormat="1" applyFont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3" fontId="6" fillId="0" borderId="2" xfId="1" applyNumberFormat="1" applyFont="1" applyBorder="1" applyAlignment="1">
      <alignment horizontal="center" vertical="center" wrapText="1"/>
    </xf>
  </cellXfs>
  <cellStyles count="6">
    <cellStyle name="Hyperlink" xfId="4" builtinId="8"/>
    <cellStyle name="Normal" xfId="0" builtinId="0"/>
    <cellStyle name="Normal 2" xfId="1" xr:uid="{00000000-0005-0000-0000-000001000000}"/>
    <cellStyle name="Normal 2 4" xfId="5" xr:uid="{9D3CA555-0D4D-4666-AE33-D2DB627ACF3A}"/>
    <cellStyle name="Normal 3" xfId="2" xr:uid="{00000000-0005-0000-0000-000002000000}"/>
    <cellStyle name="Normal 3 2" xfId="3" xr:uid="{68FBC19B-80EB-48FC-8BD9-66E9ECBC14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lze.palde@fm.gov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8"/>
  <sheetViews>
    <sheetView tabSelected="1" zoomScale="90" zoomScaleNormal="90" workbookViewId="0">
      <selection activeCell="A2" sqref="A2"/>
    </sheetView>
  </sheetViews>
  <sheetFormatPr defaultRowHeight="14.5" x14ac:dyDescent="0.35"/>
  <cols>
    <col min="1" max="1" width="12.453125" style="1" customWidth="1"/>
    <col min="2" max="2" width="27.453125" style="1" customWidth="1"/>
    <col min="3" max="3" width="40.26953125" style="1" customWidth="1"/>
    <col min="4" max="7" width="14.54296875" style="1" customWidth="1"/>
    <col min="9" max="10" width="10.26953125" bestFit="1" customWidth="1"/>
  </cols>
  <sheetData>
    <row r="1" spans="1:12" ht="38.25" customHeight="1" x14ac:dyDescent="0.35">
      <c r="A1" s="51" t="s">
        <v>107</v>
      </c>
      <c r="B1" s="51"/>
      <c r="C1" s="51"/>
      <c r="D1" s="51"/>
      <c r="E1" s="51"/>
      <c r="F1" s="51"/>
      <c r="G1" s="51"/>
    </row>
    <row r="2" spans="1:12" x14ac:dyDescent="0.35">
      <c r="A2" s="1" t="s">
        <v>5</v>
      </c>
    </row>
    <row r="3" spans="1:12" ht="20.5" customHeight="1" x14ac:dyDescent="0.35">
      <c r="A3" s="55" t="s">
        <v>6</v>
      </c>
      <c r="B3" s="55"/>
      <c r="C3" s="55"/>
      <c r="D3" s="55"/>
      <c r="E3" s="55"/>
      <c r="F3" s="55"/>
      <c r="G3" s="18"/>
    </row>
    <row r="5" spans="1:12" ht="36.75" customHeight="1" x14ac:dyDescent="0.35">
      <c r="A5" s="56" t="s">
        <v>0</v>
      </c>
      <c r="B5" s="58" t="s">
        <v>1</v>
      </c>
      <c r="C5" s="58" t="s">
        <v>2</v>
      </c>
      <c r="D5" s="52" t="s">
        <v>3</v>
      </c>
      <c r="E5" s="52"/>
      <c r="F5" s="52"/>
      <c r="G5" s="52"/>
    </row>
    <row r="6" spans="1:12" ht="29.25" customHeight="1" x14ac:dyDescent="0.35">
      <c r="A6" s="57"/>
      <c r="B6" s="59"/>
      <c r="C6" s="59"/>
      <c r="D6" s="2">
        <v>2026</v>
      </c>
      <c r="E6" s="2">
        <v>2027</v>
      </c>
      <c r="F6" s="2">
        <v>2028</v>
      </c>
      <c r="G6" s="2">
        <v>2029</v>
      </c>
    </row>
    <row r="7" spans="1:12" ht="30" x14ac:dyDescent="0.35">
      <c r="A7" s="19"/>
      <c r="B7" s="20" t="s">
        <v>99</v>
      </c>
      <c r="C7" s="21"/>
      <c r="D7" s="36">
        <f>D9</f>
        <v>44045210</v>
      </c>
      <c r="E7" s="36">
        <f t="shared" ref="E7:G7" si="0">E9</f>
        <v>45550611</v>
      </c>
      <c r="F7" s="36">
        <f t="shared" si="0"/>
        <v>42296424</v>
      </c>
      <c r="G7" s="36">
        <f t="shared" si="0"/>
        <v>44608568</v>
      </c>
    </row>
    <row r="8" spans="1:12" ht="15.5" x14ac:dyDescent="0.35">
      <c r="A8" s="22"/>
      <c r="B8" s="3" t="s">
        <v>4</v>
      </c>
      <c r="C8" s="23"/>
      <c r="D8" s="23"/>
      <c r="E8" s="23"/>
      <c r="F8" s="23"/>
      <c r="G8" s="23"/>
    </row>
    <row r="9" spans="1:12" ht="45" x14ac:dyDescent="0.35">
      <c r="A9" s="24"/>
      <c r="B9" s="25" t="s">
        <v>100</v>
      </c>
      <c r="C9" s="26"/>
      <c r="D9" s="35">
        <f>D11+D64</f>
        <v>44045210</v>
      </c>
      <c r="E9" s="35">
        <f>E11+E64</f>
        <v>45550611</v>
      </c>
      <c r="F9" s="35">
        <f>F11+F64</f>
        <v>42296424</v>
      </c>
      <c r="G9" s="35">
        <f>G11+G64</f>
        <v>44608568</v>
      </c>
    </row>
    <row r="10" spans="1:12" ht="15.5" x14ac:dyDescent="0.35">
      <c r="A10" s="4"/>
      <c r="B10" s="3" t="s">
        <v>4</v>
      </c>
      <c r="C10" s="5"/>
      <c r="D10" s="5"/>
      <c r="E10" s="5"/>
      <c r="F10" s="5"/>
      <c r="G10" s="5"/>
    </row>
    <row r="11" spans="1:12" ht="15" x14ac:dyDescent="0.35">
      <c r="A11" s="16"/>
      <c r="B11" s="53" t="s">
        <v>101</v>
      </c>
      <c r="C11" s="54"/>
      <c r="D11" s="17">
        <f>D13+D26+D33+D37+D54+D56</f>
        <v>43959039</v>
      </c>
      <c r="E11" s="17">
        <f t="shared" ref="E11:G11" si="1">E13+E26+E33+E37+E54+E56</f>
        <v>45393947</v>
      </c>
      <c r="F11" s="17">
        <f t="shared" si="1"/>
        <v>42062360</v>
      </c>
      <c r="G11" s="17">
        <f t="shared" si="1"/>
        <v>44278852</v>
      </c>
      <c r="I11" s="37"/>
      <c r="J11" s="37"/>
      <c r="K11" s="37"/>
      <c r="L11" s="37"/>
    </row>
    <row r="12" spans="1:12" ht="15.5" x14ac:dyDescent="0.35">
      <c r="A12" s="4"/>
      <c r="B12" s="3" t="s">
        <v>4</v>
      </c>
      <c r="C12" s="5"/>
      <c r="D12" s="6"/>
      <c r="E12" s="7"/>
      <c r="F12" s="6"/>
      <c r="G12" s="6"/>
    </row>
    <row r="13" spans="1:12" x14ac:dyDescent="0.35">
      <c r="A13" s="10"/>
      <c r="B13" s="11" t="s">
        <v>46</v>
      </c>
      <c r="C13" s="12"/>
      <c r="D13" s="13">
        <f>SUM(D14:D25)</f>
        <v>12115017</v>
      </c>
      <c r="E13" s="13">
        <f t="shared" ref="E13:G13" si="2">SUM(E14:E25)</f>
        <v>13322468</v>
      </c>
      <c r="F13" s="13">
        <f t="shared" si="2"/>
        <v>14070018</v>
      </c>
      <c r="G13" s="13">
        <f t="shared" si="2"/>
        <v>13974883</v>
      </c>
    </row>
    <row r="14" spans="1:12" ht="52" x14ac:dyDescent="0.35">
      <c r="A14" s="14" t="s">
        <v>21</v>
      </c>
      <c r="B14" s="8" t="s">
        <v>22</v>
      </c>
      <c r="C14" s="8" t="s">
        <v>23</v>
      </c>
      <c r="D14" s="15">
        <v>30949</v>
      </c>
      <c r="E14" s="15">
        <v>30949</v>
      </c>
      <c r="F14" s="15">
        <v>30949</v>
      </c>
      <c r="G14" s="15">
        <v>30949</v>
      </c>
    </row>
    <row r="15" spans="1:12" ht="91" x14ac:dyDescent="0.35">
      <c r="A15" s="14" t="s">
        <v>21</v>
      </c>
      <c r="B15" s="8" t="s">
        <v>22</v>
      </c>
      <c r="C15" s="8" t="s">
        <v>24</v>
      </c>
      <c r="D15" s="15">
        <v>5270</v>
      </c>
      <c r="E15" s="15">
        <v>4158</v>
      </c>
      <c r="F15" s="15">
        <v>4990</v>
      </c>
      <c r="G15" s="15">
        <v>4137</v>
      </c>
    </row>
    <row r="16" spans="1:12" ht="52" x14ac:dyDescent="0.35">
      <c r="A16" s="14" t="s">
        <v>25</v>
      </c>
      <c r="B16" s="8" t="s">
        <v>26</v>
      </c>
      <c r="C16" s="8" t="s">
        <v>27</v>
      </c>
      <c r="D16" s="15">
        <v>609873</v>
      </c>
      <c r="E16" s="15">
        <v>628685</v>
      </c>
      <c r="F16" s="15">
        <v>645681</v>
      </c>
      <c r="G16" s="15">
        <v>645681</v>
      </c>
    </row>
    <row r="17" spans="1:7" ht="39" x14ac:dyDescent="0.35">
      <c r="A17" s="14" t="s">
        <v>25</v>
      </c>
      <c r="B17" s="8" t="s">
        <v>26</v>
      </c>
      <c r="C17" s="8" t="s">
        <v>28</v>
      </c>
      <c r="D17" s="15">
        <v>34606</v>
      </c>
      <c r="E17" s="15">
        <v>34606</v>
      </c>
      <c r="F17" s="15">
        <v>34606</v>
      </c>
      <c r="G17" s="15">
        <v>34606</v>
      </c>
    </row>
    <row r="18" spans="1:7" ht="52" x14ac:dyDescent="0.35">
      <c r="A18" s="14" t="s">
        <v>29</v>
      </c>
      <c r="B18" s="8" t="s">
        <v>26</v>
      </c>
      <c r="C18" s="8" t="s">
        <v>30</v>
      </c>
      <c r="D18" s="15">
        <v>0</v>
      </c>
      <c r="E18" s="15">
        <v>221653</v>
      </c>
      <c r="F18" s="15">
        <v>221653</v>
      </c>
      <c r="G18" s="15">
        <v>221653</v>
      </c>
    </row>
    <row r="19" spans="1:7" ht="65" x14ac:dyDescent="0.35">
      <c r="A19" s="14" t="s">
        <v>31</v>
      </c>
      <c r="B19" s="8" t="s">
        <v>32</v>
      </c>
      <c r="C19" s="8" t="s">
        <v>33</v>
      </c>
      <c r="D19" s="15">
        <v>107070</v>
      </c>
      <c r="E19" s="15">
        <v>107070</v>
      </c>
      <c r="F19" s="15">
        <v>107070</v>
      </c>
      <c r="G19" s="15">
        <v>107070</v>
      </c>
    </row>
    <row r="20" spans="1:7" ht="65" x14ac:dyDescent="0.35">
      <c r="A20" s="14" t="s">
        <v>34</v>
      </c>
      <c r="B20" s="8" t="s">
        <v>35</v>
      </c>
      <c r="C20" s="8" t="s">
        <v>36</v>
      </c>
      <c r="D20" s="15">
        <v>2754746</v>
      </c>
      <c r="E20" s="15">
        <v>2754746</v>
      </c>
      <c r="F20" s="15">
        <v>2754746</v>
      </c>
      <c r="G20" s="15">
        <v>2754746</v>
      </c>
    </row>
    <row r="21" spans="1:7" ht="39" x14ac:dyDescent="0.35">
      <c r="A21" s="14" t="s">
        <v>34</v>
      </c>
      <c r="B21" s="8" t="s">
        <v>35</v>
      </c>
      <c r="C21" s="8" t="s">
        <v>37</v>
      </c>
      <c r="D21" s="15">
        <v>821007</v>
      </c>
      <c r="E21" s="15">
        <v>726725</v>
      </c>
      <c r="F21" s="15">
        <v>821007</v>
      </c>
      <c r="G21" s="15">
        <v>726725</v>
      </c>
    </row>
    <row r="22" spans="1:7" ht="78" x14ac:dyDescent="0.35">
      <c r="A22" s="14" t="s">
        <v>34</v>
      </c>
      <c r="B22" s="8" t="s">
        <v>35</v>
      </c>
      <c r="C22" s="8" t="s">
        <v>38</v>
      </c>
      <c r="D22" s="15">
        <v>684319</v>
      </c>
      <c r="E22" s="15">
        <v>684319</v>
      </c>
      <c r="F22" s="15">
        <v>684319</v>
      </c>
      <c r="G22" s="15">
        <v>684319</v>
      </c>
    </row>
    <row r="23" spans="1:7" ht="39" x14ac:dyDescent="0.35">
      <c r="A23" s="14" t="s">
        <v>31</v>
      </c>
      <c r="B23" s="8" t="s">
        <v>32</v>
      </c>
      <c r="C23" s="8" t="s">
        <v>39</v>
      </c>
      <c r="D23" s="15">
        <v>432595</v>
      </c>
      <c r="E23" s="15">
        <v>432595</v>
      </c>
      <c r="F23" s="15">
        <v>432595</v>
      </c>
      <c r="G23" s="15">
        <v>432595</v>
      </c>
    </row>
    <row r="24" spans="1:7" ht="39" x14ac:dyDescent="0.35">
      <c r="A24" s="14" t="s">
        <v>40</v>
      </c>
      <c r="B24" s="8" t="s">
        <v>41</v>
      </c>
      <c r="C24" s="8" t="s">
        <v>42</v>
      </c>
      <c r="D24" s="15">
        <v>2907593</v>
      </c>
      <c r="E24" s="15">
        <v>3969973</v>
      </c>
      <c r="F24" s="15">
        <v>4605413</v>
      </c>
      <c r="G24" s="15">
        <v>4605413</v>
      </c>
    </row>
    <row r="25" spans="1:7" ht="52" x14ac:dyDescent="0.35">
      <c r="A25" s="14" t="s">
        <v>43</v>
      </c>
      <c r="B25" s="8" t="s">
        <v>44</v>
      </c>
      <c r="C25" s="8" t="s">
        <v>45</v>
      </c>
      <c r="D25" s="15">
        <v>3726989</v>
      </c>
      <c r="E25" s="15">
        <v>3726989</v>
      </c>
      <c r="F25" s="15">
        <v>3726989</v>
      </c>
      <c r="G25" s="15">
        <v>3726989</v>
      </c>
    </row>
    <row r="26" spans="1:7" ht="26" x14ac:dyDescent="0.35">
      <c r="A26" s="10"/>
      <c r="B26" s="11" t="s">
        <v>50</v>
      </c>
      <c r="C26" s="12"/>
      <c r="D26" s="13">
        <f>SUM(D27:D32)</f>
        <v>13615526</v>
      </c>
      <c r="E26" s="13">
        <f t="shared" ref="E26:G26" si="3">SUM(E27:E32)</f>
        <v>15928665</v>
      </c>
      <c r="F26" s="13">
        <f t="shared" si="3"/>
        <v>10282715</v>
      </c>
      <c r="G26" s="13">
        <f t="shared" si="3"/>
        <v>10547432</v>
      </c>
    </row>
    <row r="27" spans="1:7" ht="52" x14ac:dyDescent="0.35">
      <c r="A27" s="14" t="s">
        <v>51</v>
      </c>
      <c r="B27" s="8" t="s">
        <v>52</v>
      </c>
      <c r="C27" s="8" t="s">
        <v>53</v>
      </c>
      <c r="D27" s="15">
        <v>4369552</v>
      </c>
      <c r="E27" s="15">
        <v>4369552</v>
      </c>
      <c r="F27" s="15">
        <v>4369552</v>
      </c>
      <c r="G27" s="15">
        <v>4369552</v>
      </c>
    </row>
    <row r="28" spans="1:7" ht="39" x14ac:dyDescent="0.35">
      <c r="A28" s="14" t="s">
        <v>51</v>
      </c>
      <c r="B28" s="8" t="s">
        <v>52</v>
      </c>
      <c r="C28" s="8" t="s">
        <v>54</v>
      </c>
      <c r="D28" s="15">
        <v>3933628</v>
      </c>
      <c r="E28" s="15">
        <v>3933628</v>
      </c>
      <c r="F28" s="15">
        <v>3933628</v>
      </c>
      <c r="G28" s="15">
        <v>3933628</v>
      </c>
    </row>
    <row r="29" spans="1:7" ht="39" x14ac:dyDescent="0.35">
      <c r="A29" s="14" t="s">
        <v>55</v>
      </c>
      <c r="B29" s="8" t="s">
        <v>56</v>
      </c>
      <c r="C29" s="8" t="s">
        <v>57</v>
      </c>
      <c r="D29" s="15">
        <v>901222</v>
      </c>
      <c r="E29" s="15">
        <v>1269533</v>
      </c>
      <c r="F29" s="15">
        <v>1435824</v>
      </c>
      <c r="G29" s="15">
        <v>1435824</v>
      </c>
    </row>
    <row r="30" spans="1:7" ht="52" x14ac:dyDescent="0.35">
      <c r="A30" s="14" t="s">
        <v>58</v>
      </c>
      <c r="B30" s="8" t="s">
        <v>59</v>
      </c>
      <c r="C30" s="8" t="s">
        <v>60</v>
      </c>
      <c r="D30" s="15">
        <v>33090</v>
      </c>
      <c r="E30" s="15">
        <v>33090</v>
      </c>
      <c r="F30" s="15">
        <v>33090</v>
      </c>
      <c r="G30" s="15">
        <v>33090</v>
      </c>
    </row>
    <row r="31" spans="1:7" ht="26" x14ac:dyDescent="0.35">
      <c r="A31" s="14" t="s">
        <v>61</v>
      </c>
      <c r="B31" s="8" t="s">
        <v>62</v>
      </c>
      <c r="C31" s="8" t="s">
        <v>63</v>
      </c>
      <c r="D31" s="15">
        <v>4378034</v>
      </c>
      <c r="E31" s="15">
        <v>6000000</v>
      </c>
      <c r="F31" s="15">
        <v>0</v>
      </c>
      <c r="G31" s="15">
        <v>0</v>
      </c>
    </row>
    <row r="32" spans="1:7" ht="52" x14ac:dyDescent="0.35">
      <c r="A32" s="14" t="s">
        <v>64</v>
      </c>
      <c r="B32" s="8" t="s">
        <v>65</v>
      </c>
      <c r="C32" s="8" t="s">
        <v>66</v>
      </c>
      <c r="D32" s="15">
        <v>0</v>
      </c>
      <c r="E32" s="15">
        <v>322862</v>
      </c>
      <c r="F32" s="15">
        <v>510621</v>
      </c>
      <c r="G32" s="15">
        <v>775338</v>
      </c>
    </row>
    <row r="33" spans="1:7" x14ac:dyDescent="0.35">
      <c r="A33" s="10"/>
      <c r="B33" s="11" t="s">
        <v>67</v>
      </c>
      <c r="C33" s="12"/>
      <c r="D33" s="13">
        <f>SUM(D34:D36)</f>
        <v>17902155</v>
      </c>
      <c r="E33" s="13">
        <f t="shared" ref="E33:G33" si="4">SUM(E34:E36)</f>
        <v>15672279</v>
      </c>
      <c r="F33" s="13">
        <f t="shared" si="4"/>
        <v>17142229</v>
      </c>
      <c r="G33" s="13">
        <f t="shared" si="4"/>
        <v>17230894</v>
      </c>
    </row>
    <row r="34" spans="1:7" ht="26" x14ac:dyDescent="0.35">
      <c r="A34" s="14" t="s">
        <v>68</v>
      </c>
      <c r="B34" s="8" t="s">
        <v>69</v>
      </c>
      <c r="C34" s="8" t="s">
        <v>69</v>
      </c>
      <c r="D34" s="15">
        <v>4429823</v>
      </c>
      <c r="E34" s="15">
        <v>0</v>
      </c>
      <c r="F34" s="15">
        <v>0</v>
      </c>
      <c r="G34" s="15">
        <v>0</v>
      </c>
    </row>
    <row r="35" spans="1:7" ht="26" x14ac:dyDescent="0.35">
      <c r="A35" s="14" t="s">
        <v>70</v>
      </c>
      <c r="B35" s="8" t="s">
        <v>71</v>
      </c>
      <c r="C35" s="8" t="s">
        <v>71</v>
      </c>
      <c r="D35" s="15">
        <v>13472332</v>
      </c>
      <c r="E35" s="15">
        <v>15672279</v>
      </c>
      <c r="F35" s="15">
        <v>17142229</v>
      </c>
      <c r="G35" s="15">
        <v>17230894</v>
      </c>
    </row>
    <row r="36" spans="1:7" ht="39" x14ac:dyDescent="0.35">
      <c r="A36" s="14" t="s">
        <v>18</v>
      </c>
      <c r="B36" s="8" t="s">
        <v>72</v>
      </c>
      <c r="C36" s="8" t="s">
        <v>73</v>
      </c>
      <c r="D36" s="15"/>
      <c r="E36" s="15"/>
      <c r="F36" s="15"/>
      <c r="G36" s="15"/>
    </row>
    <row r="37" spans="1:7" x14ac:dyDescent="0.35">
      <c r="A37" s="10"/>
      <c r="B37" s="11" t="s">
        <v>7</v>
      </c>
      <c r="C37" s="12"/>
      <c r="D37" s="13">
        <f>D38+D44+D49+D50+D51</f>
        <v>302821</v>
      </c>
      <c r="E37" s="13">
        <f t="shared" ref="E37:G37" si="5">E38+E44+E49+E50+E51</f>
        <v>447015</v>
      </c>
      <c r="F37" s="13">
        <f t="shared" si="5"/>
        <v>543878</v>
      </c>
      <c r="G37" s="13">
        <f t="shared" si="5"/>
        <v>647639</v>
      </c>
    </row>
    <row r="38" spans="1:7" ht="38.25" customHeight="1" x14ac:dyDescent="0.35">
      <c r="A38" s="9"/>
      <c r="B38" s="9"/>
      <c r="C38" s="48" t="s">
        <v>84</v>
      </c>
      <c r="D38" s="39">
        <f>D39+D40+D41+D42+D43</f>
        <v>122946</v>
      </c>
      <c r="E38" s="39">
        <f t="shared" ref="E38:G38" si="6">E39+E40+E41+E42+E43</f>
        <v>208144</v>
      </c>
      <c r="F38" s="39">
        <f t="shared" si="6"/>
        <v>300156</v>
      </c>
      <c r="G38" s="39">
        <f t="shared" si="6"/>
        <v>399531</v>
      </c>
    </row>
    <row r="39" spans="1:7" ht="38.25" customHeight="1" x14ac:dyDescent="0.35">
      <c r="A39" s="14" t="s">
        <v>74</v>
      </c>
      <c r="B39" s="8" t="s">
        <v>75</v>
      </c>
      <c r="C39" s="49"/>
      <c r="D39" s="9">
        <v>16166</v>
      </c>
      <c r="E39" s="9">
        <v>28445</v>
      </c>
      <c r="F39" s="9">
        <v>41705</v>
      </c>
      <c r="G39" s="9">
        <v>56027</v>
      </c>
    </row>
    <row r="40" spans="1:7" ht="26" x14ac:dyDescent="0.35">
      <c r="A40" s="14" t="s">
        <v>76</v>
      </c>
      <c r="B40" s="8" t="s">
        <v>77</v>
      </c>
      <c r="C40" s="49"/>
      <c r="D40" s="9">
        <v>31883</v>
      </c>
      <c r="E40" s="9">
        <v>62969</v>
      </c>
      <c r="F40" s="9">
        <v>96540</v>
      </c>
      <c r="G40" s="9">
        <v>132798</v>
      </c>
    </row>
    <row r="41" spans="1:7" ht="26" x14ac:dyDescent="0.35">
      <c r="A41" s="14" t="s">
        <v>78</v>
      </c>
      <c r="B41" s="8" t="s">
        <v>79</v>
      </c>
      <c r="C41" s="49"/>
      <c r="D41" s="9">
        <v>11295</v>
      </c>
      <c r="E41" s="9">
        <v>20299</v>
      </c>
      <c r="F41" s="9">
        <v>30023</v>
      </c>
      <c r="G41" s="9">
        <v>40525</v>
      </c>
    </row>
    <row r="42" spans="1:7" ht="39" x14ac:dyDescent="0.35">
      <c r="A42" s="14" t="s">
        <v>80</v>
      </c>
      <c r="B42" s="8" t="s">
        <v>81</v>
      </c>
      <c r="C42" s="49"/>
      <c r="D42" s="9">
        <v>37788</v>
      </c>
      <c r="E42" s="9">
        <v>45553</v>
      </c>
      <c r="F42" s="9">
        <v>53939</v>
      </c>
      <c r="G42" s="9">
        <v>62997</v>
      </c>
    </row>
    <row r="43" spans="1:7" ht="26" x14ac:dyDescent="0.35">
      <c r="A43" s="14" t="s">
        <v>82</v>
      </c>
      <c r="B43" s="8" t="s">
        <v>83</v>
      </c>
      <c r="C43" s="50"/>
      <c r="D43" s="9">
        <v>25814</v>
      </c>
      <c r="E43" s="9">
        <v>50878</v>
      </c>
      <c r="F43" s="9">
        <v>77949</v>
      </c>
      <c r="G43" s="9">
        <v>107184</v>
      </c>
    </row>
    <row r="44" spans="1:7" ht="38.25" customHeight="1" x14ac:dyDescent="0.35">
      <c r="A44" s="14"/>
      <c r="B44" s="8"/>
      <c r="C44" s="48" t="s">
        <v>86</v>
      </c>
      <c r="D44" s="39">
        <f>D45+D46+D47+D48</f>
        <v>31494</v>
      </c>
      <c r="E44" s="39">
        <f t="shared" ref="E44:G44" si="7">E45+E46+E47+E48</f>
        <v>31494</v>
      </c>
      <c r="F44" s="39">
        <f t="shared" si="7"/>
        <v>31494</v>
      </c>
      <c r="G44" s="39">
        <f t="shared" si="7"/>
        <v>31494</v>
      </c>
    </row>
    <row r="45" spans="1:7" ht="38.25" customHeight="1" x14ac:dyDescent="0.35">
      <c r="A45" s="14" t="s">
        <v>74</v>
      </c>
      <c r="B45" s="8" t="s">
        <v>75</v>
      </c>
      <c r="C45" s="49"/>
      <c r="D45" s="9">
        <v>3940</v>
      </c>
      <c r="E45" s="9">
        <v>3940</v>
      </c>
      <c r="F45" s="9">
        <v>3940</v>
      </c>
      <c r="G45" s="9">
        <v>3940</v>
      </c>
    </row>
    <row r="46" spans="1:7" ht="26" x14ac:dyDescent="0.35">
      <c r="A46" s="14" t="s">
        <v>76</v>
      </c>
      <c r="B46" s="8" t="s">
        <v>77</v>
      </c>
      <c r="C46" s="49"/>
      <c r="D46" s="9">
        <v>16891</v>
      </c>
      <c r="E46" s="9">
        <v>16891</v>
      </c>
      <c r="F46" s="9">
        <v>16891</v>
      </c>
      <c r="G46" s="9">
        <v>16891</v>
      </c>
    </row>
    <row r="47" spans="1:7" ht="26" x14ac:dyDescent="0.35">
      <c r="A47" s="14" t="s">
        <v>78</v>
      </c>
      <c r="B47" s="8" t="s">
        <v>79</v>
      </c>
      <c r="C47" s="49"/>
      <c r="D47" s="9">
        <v>7720</v>
      </c>
      <c r="E47" s="9">
        <v>7720</v>
      </c>
      <c r="F47" s="9">
        <v>7720</v>
      </c>
      <c r="G47" s="9">
        <v>7720</v>
      </c>
    </row>
    <row r="48" spans="1:7" ht="26" x14ac:dyDescent="0.35">
      <c r="A48" s="14" t="s">
        <v>80</v>
      </c>
      <c r="B48" s="8" t="s">
        <v>85</v>
      </c>
      <c r="C48" s="50"/>
      <c r="D48" s="9">
        <v>2943</v>
      </c>
      <c r="E48" s="9">
        <v>2943</v>
      </c>
      <c r="F48" s="9">
        <v>2943</v>
      </c>
      <c r="G48" s="9">
        <v>2943</v>
      </c>
    </row>
    <row r="49" spans="1:7" ht="26" x14ac:dyDescent="0.35">
      <c r="A49" s="14" t="s">
        <v>87</v>
      </c>
      <c r="B49" s="8" t="s">
        <v>88</v>
      </c>
      <c r="C49" s="38" t="s">
        <v>89</v>
      </c>
      <c r="D49" s="39">
        <v>2435</v>
      </c>
      <c r="E49" s="39">
        <v>2435</v>
      </c>
      <c r="F49" s="39">
        <v>2435</v>
      </c>
      <c r="G49" s="39">
        <v>2435</v>
      </c>
    </row>
    <row r="50" spans="1:7" ht="65" x14ac:dyDescent="0.35">
      <c r="A50" s="14" t="s">
        <v>90</v>
      </c>
      <c r="B50" s="8" t="s">
        <v>91</v>
      </c>
      <c r="C50" s="8" t="s">
        <v>92</v>
      </c>
      <c r="D50" s="39">
        <v>39805</v>
      </c>
      <c r="E50" s="39">
        <v>39805</v>
      </c>
      <c r="F50" s="39">
        <v>39805</v>
      </c>
      <c r="G50" s="39">
        <v>39805</v>
      </c>
    </row>
    <row r="51" spans="1:7" x14ac:dyDescent="0.35">
      <c r="A51" s="14"/>
      <c r="B51" s="8"/>
      <c r="C51" s="48" t="s">
        <v>93</v>
      </c>
      <c r="D51" s="39">
        <f>D52+D53</f>
        <v>106141</v>
      </c>
      <c r="E51" s="39">
        <f t="shared" ref="E51:G51" si="8">E52+E53</f>
        <v>165137</v>
      </c>
      <c r="F51" s="39">
        <f t="shared" si="8"/>
        <v>169988</v>
      </c>
      <c r="G51" s="39">
        <f t="shared" si="8"/>
        <v>174374</v>
      </c>
    </row>
    <row r="52" spans="1:7" ht="65" x14ac:dyDescent="0.35">
      <c r="A52" s="14" t="s">
        <v>90</v>
      </c>
      <c r="B52" s="8" t="s">
        <v>91</v>
      </c>
      <c r="C52" s="49"/>
      <c r="D52" s="9">
        <v>5323</v>
      </c>
      <c r="E52" s="9">
        <v>5323</v>
      </c>
      <c r="F52" s="9">
        <v>5323</v>
      </c>
      <c r="G52" s="9">
        <v>5323</v>
      </c>
    </row>
    <row r="53" spans="1:7" ht="26" x14ac:dyDescent="0.35">
      <c r="A53" s="14" t="s">
        <v>74</v>
      </c>
      <c r="B53" s="8" t="s">
        <v>75</v>
      </c>
      <c r="C53" s="50"/>
      <c r="D53" s="9">
        <v>100818</v>
      </c>
      <c r="E53" s="9">
        <v>159814</v>
      </c>
      <c r="F53" s="9">
        <v>164665</v>
      </c>
      <c r="G53" s="9">
        <v>169051</v>
      </c>
    </row>
    <row r="54" spans="1:7" x14ac:dyDescent="0.35">
      <c r="A54" s="10"/>
      <c r="B54" s="11" t="s">
        <v>48</v>
      </c>
      <c r="C54" s="12"/>
      <c r="D54" s="13">
        <f>SUM(D55)</f>
        <v>23520</v>
      </c>
      <c r="E54" s="13">
        <f t="shared" ref="E54:G54" si="9">SUM(E55)</f>
        <v>23520</v>
      </c>
      <c r="F54" s="13">
        <f t="shared" si="9"/>
        <v>23520</v>
      </c>
      <c r="G54" s="13">
        <f t="shared" si="9"/>
        <v>23520</v>
      </c>
    </row>
    <row r="55" spans="1:7" ht="26" x14ac:dyDescent="0.35">
      <c r="A55" s="14" t="s">
        <v>18</v>
      </c>
      <c r="B55" s="8" t="s">
        <v>19</v>
      </c>
      <c r="C55" s="8" t="s">
        <v>49</v>
      </c>
      <c r="D55" s="15">
        <v>23520</v>
      </c>
      <c r="E55" s="15">
        <v>23520</v>
      </c>
      <c r="F55" s="15">
        <v>23520</v>
      </c>
      <c r="G55" s="15">
        <v>23520</v>
      </c>
    </row>
    <row r="56" spans="1:7" x14ac:dyDescent="0.35">
      <c r="A56" s="10"/>
      <c r="B56" s="11" t="s">
        <v>47</v>
      </c>
      <c r="C56" s="12"/>
      <c r="D56" s="13">
        <f>SUM(D57:D62)</f>
        <v>0</v>
      </c>
      <c r="E56" s="13">
        <f>SUM(E57:E62)</f>
        <v>0</v>
      </c>
      <c r="F56" s="13">
        <f>SUM(F57:F62)</f>
        <v>0</v>
      </c>
      <c r="G56" s="13">
        <f>SUM(G57:G62)</f>
        <v>1854484</v>
      </c>
    </row>
    <row r="57" spans="1:7" ht="38.25" customHeight="1" x14ac:dyDescent="0.35">
      <c r="A57" s="14" t="s">
        <v>8</v>
      </c>
      <c r="B57" s="8" t="s">
        <v>9</v>
      </c>
      <c r="C57" s="8" t="s">
        <v>20</v>
      </c>
      <c r="D57" s="15"/>
      <c r="E57" s="15"/>
      <c r="F57" s="15"/>
      <c r="G57" s="15">
        <v>2436</v>
      </c>
    </row>
    <row r="58" spans="1:7" ht="26" x14ac:dyDescent="0.35">
      <c r="A58" s="14" t="s">
        <v>10</v>
      </c>
      <c r="B58" s="8" t="s">
        <v>11</v>
      </c>
      <c r="C58" s="8" t="s">
        <v>20</v>
      </c>
      <c r="D58" s="15"/>
      <c r="E58" s="15"/>
      <c r="F58" s="15"/>
      <c r="G58" s="15">
        <v>11006</v>
      </c>
    </row>
    <row r="59" spans="1:7" ht="26" x14ac:dyDescent="0.35">
      <c r="A59" s="14" t="s">
        <v>12</v>
      </c>
      <c r="B59" s="8" t="s">
        <v>13</v>
      </c>
      <c r="C59" s="8" t="s">
        <v>20</v>
      </c>
      <c r="D59" s="15"/>
      <c r="E59" s="15"/>
      <c r="F59" s="15"/>
      <c r="G59" s="15">
        <v>51255</v>
      </c>
    </row>
    <row r="60" spans="1:7" ht="26" x14ac:dyDescent="0.35">
      <c r="A60" s="14" t="s">
        <v>14</v>
      </c>
      <c r="B60" s="8" t="s">
        <v>15</v>
      </c>
      <c r="C60" s="8" t="s">
        <v>20</v>
      </c>
      <c r="D60" s="15"/>
      <c r="E60" s="15"/>
      <c r="F60" s="15"/>
      <c r="G60" s="15">
        <v>602701</v>
      </c>
    </row>
    <row r="61" spans="1:7" ht="39" x14ac:dyDescent="0.35">
      <c r="A61" s="14" t="s">
        <v>16</v>
      </c>
      <c r="B61" s="8" t="s">
        <v>17</v>
      </c>
      <c r="C61" s="8" t="s">
        <v>20</v>
      </c>
      <c r="D61" s="15"/>
      <c r="E61" s="15"/>
      <c r="F61" s="15"/>
      <c r="G61" s="15">
        <v>1163692</v>
      </c>
    </row>
    <row r="62" spans="1:7" ht="26" x14ac:dyDescent="0.35">
      <c r="A62" s="14" t="s">
        <v>18</v>
      </c>
      <c r="B62" s="8" t="s">
        <v>19</v>
      </c>
      <c r="C62" s="8" t="s">
        <v>20</v>
      </c>
      <c r="D62" s="15"/>
      <c r="E62" s="15"/>
      <c r="F62" s="15"/>
      <c r="G62" s="15">
        <v>23394</v>
      </c>
    </row>
    <row r="63" spans="1:7" x14ac:dyDescent="0.35">
      <c r="A63" s="14"/>
      <c r="B63" s="8"/>
      <c r="C63" s="8"/>
      <c r="D63" s="9"/>
      <c r="E63" s="9"/>
      <c r="F63" s="9"/>
      <c r="G63" s="9"/>
    </row>
    <row r="64" spans="1:7" ht="30" x14ac:dyDescent="0.35">
      <c r="A64" s="16"/>
      <c r="B64" s="28" t="s">
        <v>102</v>
      </c>
      <c r="C64" s="27"/>
      <c r="D64" s="17">
        <f t="shared" ref="D64:G64" si="10">D66</f>
        <v>86171</v>
      </c>
      <c r="E64" s="17">
        <f t="shared" si="10"/>
        <v>156664</v>
      </c>
      <c r="F64" s="17">
        <f t="shared" si="10"/>
        <v>234064</v>
      </c>
      <c r="G64" s="17">
        <f t="shared" si="10"/>
        <v>329716</v>
      </c>
    </row>
    <row r="65" spans="1:7" ht="15.5" x14ac:dyDescent="0.35">
      <c r="A65" s="29"/>
      <c r="B65" s="3" t="s">
        <v>4</v>
      </c>
      <c r="C65" s="30"/>
      <c r="D65" s="31"/>
      <c r="E65" s="31"/>
      <c r="F65" s="31"/>
      <c r="G65" s="31"/>
    </row>
    <row r="66" spans="1:7" x14ac:dyDescent="0.35">
      <c r="A66" s="32"/>
      <c r="B66" s="33" t="s">
        <v>7</v>
      </c>
      <c r="C66" s="32"/>
      <c r="D66" s="34">
        <f>SUM(D67:D69)</f>
        <v>86171</v>
      </c>
      <c r="E66" s="34">
        <f>SUM(E67:E69)</f>
        <v>156664</v>
      </c>
      <c r="F66" s="34">
        <f>SUM(F67:F69)</f>
        <v>234064</v>
      </c>
      <c r="G66" s="34">
        <f>SUM(G67:G69)</f>
        <v>329716</v>
      </c>
    </row>
    <row r="67" spans="1:7" ht="39" x14ac:dyDescent="0.35">
      <c r="A67" s="14" t="s">
        <v>94</v>
      </c>
      <c r="B67" s="8" t="s">
        <v>95</v>
      </c>
      <c r="C67" s="8" t="s">
        <v>96</v>
      </c>
      <c r="D67" s="9">
        <v>5581</v>
      </c>
      <c r="E67" s="9">
        <v>5581</v>
      </c>
      <c r="F67" s="9">
        <v>5581</v>
      </c>
      <c r="G67" s="9">
        <v>5581</v>
      </c>
    </row>
    <row r="68" spans="1:7" ht="26" x14ac:dyDescent="0.35">
      <c r="A68" s="14" t="s">
        <v>94</v>
      </c>
      <c r="B68" s="8" t="s">
        <v>95</v>
      </c>
      <c r="C68" s="8" t="s">
        <v>97</v>
      </c>
      <c r="D68" s="9">
        <v>49644</v>
      </c>
      <c r="E68" s="9">
        <v>131650</v>
      </c>
      <c r="F68" s="9">
        <v>220218</v>
      </c>
      <c r="G68" s="9">
        <v>315870</v>
      </c>
    </row>
    <row r="69" spans="1:7" ht="39" x14ac:dyDescent="0.35">
      <c r="A69" s="45" t="s">
        <v>94</v>
      </c>
      <c r="B69" s="46" t="s">
        <v>95</v>
      </c>
      <c r="C69" s="46" t="s">
        <v>98</v>
      </c>
      <c r="D69" s="47">
        <v>30946</v>
      </c>
      <c r="E69" s="47">
        <v>19433</v>
      </c>
      <c r="F69" s="47">
        <v>8265</v>
      </c>
      <c r="G69" s="47">
        <v>8265</v>
      </c>
    </row>
    <row r="74" spans="1:7" ht="15.5" x14ac:dyDescent="0.35">
      <c r="A74" s="40" t="s">
        <v>103</v>
      </c>
      <c r="G74" s="44" t="s">
        <v>106</v>
      </c>
    </row>
    <row r="75" spans="1:7" x14ac:dyDescent="0.35">
      <c r="A75" s="41"/>
    </row>
    <row r="76" spans="1:7" x14ac:dyDescent="0.35">
      <c r="A76" s="41"/>
    </row>
    <row r="77" spans="1:7" x14ac:dyDescent="0.35">
      <c r="A77" s="42" t="s">
        <v>104</v>
      </c>
    </row>
    <row r="78" spans="1:7" x14ac:dyDescent="0.35">
      <c r="A78" s="43" t="s">
        <v>105</v>
      </c>
    </row>
  </sheetData>
  <mergeCells count="10">
    <mergeCell ref="C44:C48"/>
    <mergeCell ref="C51:C53"/>
    <mergeCell ref="A1:G1"/>
    <mergeCell ref="D5:G5"/>
    <mergeCell ref="B11:C11"/>
    <mergeCell ref="A3:F3"/>
    <mergeCell ref="A5:A6"/>
    <mergeCell ref="B5:B6"/>
    <mergeCell ref="C5:C6"/>
    <mergeCell ref="C38:C43"/>
  </mergeCells>
  <phoneticPr fontId="10" type="noConversion"/>
  <hyperlinks>
    <hyperlink ref="A78" r:id="rId1" xr:uid="{4CEA52B2-4DDD-4831-8B3C-A625A1BD6E8D}"/>
  </hyperlinks>
  <pageMargins left="0.31496062992125984" right="0.31496062992125984" top="0.51181102362204722" bottom="0.39370078740157483" header="0.31496062992125984" footer="0.15748031496062992"/>
  <pageSetup scale="95" fitToHeight="0" orientation="landscape" r:id="rId2"/>
  <headerFooter>
    <oddFooter>&amp;L&amp;F&amp;C&amp;P</oddFooter>
  </headerFooter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5.pielikums</vt:lpstr>
      <vt:lpstr>'5.pielikums'!Print_Titles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5.pielikums informatīvajam ziņojumam "Par valsts pamatbudžeta un valsts speciālā budžeta bāzi un izdevumu pārskatīšanas rezultātiem 2026., 2027., 2028. un 2029. gadam"</dc:title>
  <dc:subject>Valsts budžeta bāzē 2026., 2027., 2028. un 2029. gadam neiekļauto pasākumu saraksts</dc:subject>
  <dc:creator/>
  <dc:description/>
  <cp:lastModifiedBy/>
  <dcterms:created xsi:type="dcterms:W3CDTF">2015-06-05T18:17:20Z</dcterms:created>
  <dcterms:modified xsi:type="dcterms:W3CDTF">2025-08-07T06:50:51Z</dcterms:modified>
  <cp:category>Ilze.Palde@fm.gov.lv, 29204939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FMZinp5_baze2023_2025_uz210622_neieklautie_veidlapa.xlsx</vt:lpwstr>
  </property>
</Properties>
</file>