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Kopsavilkuma_nod\BUDZETS_2026_2029\Diskusijas_MK_lemumi_par_PP\No TAPa\"/>
    </mc:Choice>
  </mc:AlternateContent>
  <xr:revisionPtr revIDLastSave="0" documentId="8_{6D9CFED2-E4AC-424C-B564-2A95DD1C2376}" xr6:coauthVersionLast="47" xr6:coauthVersionMax="47" xr10:uidLastSave="{00000000-0000-0000-0000-000000000000}"/>
  <bookViews>
    <workbookView xWindow="-120" yWindow="-120" windowWidth="29040" windowHeight="15720" tabRatio="713" xr2:uid="{394FE8BF-AA89-489C-AED7-A084360B00C6}"/>
  </bookViews>
  <sheets>
    <sheet name="2.pielikums" sheetId="12" r:id="rId1"/>
  </sheets>
  <definedNames>
    <definedName name="CIQWBGuid" hidden="1">"EBRD_Biogas_scope_v1_LK.xlsx"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"08/13/2020 11:05:50"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0">'2.pielikums'!$6:$8</definedName>
    <definedName name="T13l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2" l="1"/>
  <c r="H42" i="12"/>
  <c r="G42" i="12"/>
  <c r="F42" i="12"/>
  <c r="E42" i="12"/>
  <c r="D42" i="12"/>
  <c r="C42" i="12"/>
  <c r="B35" i="12"/>
  <c r="B27" i="12"/>
  <c r="B22" i="12"/>
  <c r="B17" i="12"/>
  <c r="B14" i="12"/>
  <c r="B9" i="12" s="1"/>
  <c r="I9" i="12"/>
  <c r="H9" i="12"/>
  <c r="G9" i="12"/>
  <c r="F9" i="12"/>
  <c r="E9" i="12"/>
  <c r="D9" i="12"/>
  <c r="C9" i="12"/>
  <c r="B42" i="12" l="1"/>
</calcChain>
</file>

<file path=xl/sharedStrings.xml><?xml version="1.0" encoding="utf-8"?>
<sst xmlns="http://schemas.openxmlformats.org/spreadsheetml/2006/main" count="53" uniqueCount="51">
  <si>
    <t>KOPĀ:</t>
  </si>
  <si>
    <t>2. pielikums</t>
  </si>
  <si>
    <t>Resora nosaukums</t>
  </si>
  <si>
    <t>tajā skaitā izdevumu samazinājums</t>
  </si>
  <si>
    <t>Precizētais KOPĀ plānotais samazinājums atlīdzībai 2027.gadā un turpmāk</t>
  </si>
  <si>
    <t>virsstundu apmaksai</t>
  </si>
  <si>
    <t>prēmijām par novērtēšanu</t>
  </si>
  <si>
    <t>ilgstošām vakancēm</t>
  </si>
  <si>
    <t>01. Valsts prezidenta kanceleja</t>
  </si>
  <si>
    <t>02. Saeima</t>
  </si>
  <si>
    <t>03. Ministru kabinets</t>
  </si>
  <si>
    <t>04. Korupcijas novēršanas un apkarošanas birojs</t>
  </si>
  <si>
    <t>05. Tiesībsarga birojs</t>
  </si>
  <si>
    <t>08. Sabiedrības integrācijas fonds</t>
  </si>
  <si>
    <t>09. Sabiedrisko pakalpojumu regulēšanas komisija</t>
  </si>
  <si>
    <t>10. Aizsardzības ministrija</t>
  </si>
  <si>
    <t>11. Ārlietu ministrija</t>
  </si>
  <si>
    <t>12. Ekonomikas ministrija (bez Konkurences padomes)</t>
  </si>
  <si>
    <t>12. Ekonomikas ministrija (Konkurences padome)</t>
  </si>
  <si>
    <t>13. Finanšu ministrija*</t>
  </si>
  <si>
    <t>14. Iekšlietu ministrija</t>
  </si>
  <si>
    <t>15. Izglītības un zinātnes ministrija</t>
  </si>
  <si>
    <t>16. Zemkopības ministrija</t>
  </si>
  <si>
    <t>17. Satiksmes ministrija</t>
  </si>
  <si>
    <t>18. Labklājības ministrija</t>
  </si>
  <si>
    <t>19. Tieslietu ministrija (bez Apgabaltiesām un rajonu (pilsētu) tiesām un Datu valsts inspekcijas)</t>
  </si>
  <si>
    <t>19. Tieslietu ministrija (Apgabaltiesas un rajonu (pilsētu) tiesas)</t>
  </si>
  <si>
    <t>19. Tieslietu ministrija (Datu valsts inspekcija)</t>
  </si>
  <si>
    <t>20. Klimata un enerģētikas ministrija</t>
  </si>
  <si>
    <t>21. Viedās administrācijas un reģionālās attīstības ministrija</t>
  </si>
  <si>
    <t>22. Kultūras ministrija</t>
  </si>
  <si>
    <t>24. Valsts kontrole</t>
  </si>
  <si>
    <t>28. Augstākā tiesa</t>
  </si>
  <si>
    <t>29. Veselības ministrija</t>
  </si>
  <si>
    <t>30. Satversmes tiesa</t>
  </si>
  <si>
    <t>32. Prokuratūra</t>
  </si>
  <si>
    <t>35. Centrālā vēlēšanu komisija</t>
  </si>
  <si>
    <t>46. Sabiedriskie elektroniskie plašsaziņas līdzekļi</t>
  </si>
  <si>
    <t>47. Radio un televīzijas regulators</t>
  </si>
  <si>
    <t xml:space="preserve">* neņemot vērā grāmatvedības funkcijas pārņemšanu no resoriem. </t>
  </si>
  <si>
    <t>Finanšu ministrs</t>
  </si>
  <si>
    <t>A. Ašeradens</t>
  </si>
  <si>
    <t>Atlīdzības izdevumu samazinājums (Apstiprināts MK 26.08.2025.)</t>
  </si>
  <si>
    <t>Atlīdzības izdevumi vēl jāsamazina - kopā</t>
  </si>
  <si>
    <t>tajā skaitā</t>
  </si>
  <si>
    <t>Valsts pamatbudžets - pamatfunkcijas</t>
  </si>
  <si>
    <t xml:space="preserve">Valsts speciālais budžets - pamatfunkcijas </t>
  </si>
  <si>
    <t>Adijāne,  26663998</t>
  </si>
  <si>
    <t>Zane.Adijane@fm.gov.lv</t>
  </si>
  <si>
    <t>Informatīvajam ziņojumam “Par valsts budžeta likumprojektā iekļaujamiem prioritārajiem pasākumiem 2026., 2027. un 2028. gadam”</t>
  </si>
  <si>
    <r>
      <t xml:space="preserve">Izdevumu atlīdzībai samazinājums no 2027. gada un turpmāk ik gadu ministrijām un citām centrālajām valsts iestādēm , </t>
    </r>
    <r>
      <rPr>
        <b/>
        <i/>
        <sz val="12"/>
        <color theme="1"/>
        <rFont val="Times New Roman"/>
        <family val="1"/>
        <charset val="186"/>
      </rPr>
      <t>euro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</si>
</sst>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2"/>
      <color theme="1"/>
      <name val="Times New Roman"/>
      <family val="2"/>
      <charset val="186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2"/>
      <charset val="186"/>
    </font>
    <font>
      <sz val="14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4"/>
      <color rgb="FFFF0000"/>
      <name val="Aptos Narrow"/>
      <family val="2"/>
      <charset val="186"/>
      <scheme val="minor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7030A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b/>
      <i/>
      <sz val="10"/>
      <color rgb="FF0070C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70C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color rgb="FFC00000"/>
      <name val="Times New Roman"/>
      <family val="1"/>
      <charset val="186"/>
    </font>
    <font>
      <u/>
      <sz val="11"/>
      <color theme="10"/>
      <name val="Aptos Narrow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5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4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4">
    <xf numFmtId="0" fontId="0" fillId="0" borderId="0"/>
    <xf numFmtId="0" fontId="7" fillId="0" borderId="0"/>
    <xf numFmtId="43" fontId="8" fillId="0" borderId="0" applyFont="0" applyFill="0" applyBorder="0" applyAlignment="0" applyProtection="0"/>
    <xf numFmtId="0" fontId="6" fillId="0" borderId="0"/>
    <xf numFmtId="0" fontId="11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3" borderId="2" applyNumberFormat="0" applyFill="0" applyProtection="0">
      <alignment horizontal="left" vertical="center" indent="1"/>
    </xf>
    <xf numFmtId="0" fontId="4" fillId="0" borderId="0"/>
    <xf numFmtId="0" fontId="3" fillId="0" borderId="0"/>
    <xf numFmtId="0" fontId="8" fillId="0" borderId="0"/>
    <xf numFmtId="0" fontId="2" fillId="0" borderId="0"/>
    <xf numFmtId="0" fontId="2" fillId="0" borderId="0"/>
    <xf numFmtId="4" fontId="15" fillId="5" borderId="1" applyNumberFormat="0" applyFill="0" applyProtection="0">
      <alignment horizontal="left" vertical="center"/>
    </xf>
    <xf numFmtId="4" fontId="15" fillId="6" borderId="2" applyNumberFormat="0" applyFill="0" applyProtection="0">
      <alignment vertical="center"/>
    </xf>
    <xf numFmtId="43" fontId="2" fillId="0" borderId="0" applyFont="0" applyFill="0" applyBorder="0" applyAlignment="0" applyProtection="0"/>
    <xf numFmtId="4" fontId="15" fillId="7" borderId="11" applyNumberFormat="0" applyFill="0" applyProtection="0">
      <alignment horizontal="right" vertical="center"/>
    </xf>
    <xf numFmtId="0" fontId="1" fillId="0" borderId="0"/>
    <xf numFmtId="4" fontId="15" fillId="5" borderId="6" applyNumberFormat="0" applyFill="0" applyProtection="0">
      <alignment horizontal="left" vertical="center"/>
    </xf>
    <xf numFmtId="4" fontId="15" fillId="6" borderId="15" applyNumberFormat="0" applyFill="0" applyProtection="0">
      <alignment vertical="center"/>
    </xf>
    <xf numFmtId="4" fontId="15" fillId="7" borderId="15" applyNumberFormat="0" applyFill="0" applyProtection="0">
      <alignment horizontal="right" vertical="center"/>
    </xf>
    <xf numFmtId="0" fontId="30" fillId="0" borderId="0" applyNumberFormat="0" applyFill="0" applyBorder="0" applyAlignment="0" applyProtection="0"/>
  </cellStyleXfs>
  <cellXfs count="57">
    <xf numFmtId="0" fontId="0" fillId="0" borderId="0" xfId="0"/>
    <xf numFmtId="0" fontId="16" fillId="0" borderId="0" xfId="19" applyFont="1"/>
    <xf numFmtId="4" fontId="16" fillId="0" borderId="0" xfId="19" applyNumberFormat="1" applyFont="1"/>
    <xf numFmtId="4" fontId="12" fillId="0" borderId="0" xfId="4" applyNumberFormat="1" applyFont="1" applyAlignment="1">
      <alignment vertical="center"/>
    </xf>
    <xf numFmtId="3" fontId="17" fillId="0" borderId="0" xfId="19" applyNumberFormat="1" applyFont="1"/>
    <xf numFmtId="0" fontId="10" fillId="0" borderId="0" xfId="19" applyFont="1" applyAlignment="1">
      <alignment horizontal="right" wrapText="1"/>
    </xf>
    <xf numFmtId="0" fontId="16" fillId="2" borderId="6" xfId="19" applyFont="1" applyFill="1" applyBorder="1"/>
    <xf numFmtId="4" fontId="21" fillId="2" borderId="6" xfId="19" applyNumberFormat="1" applyFont="1" applyFill="1" applyBorder="1" applyAlignment="1">
      <alignment horizontal="center" vertical="center" wrapText="1"/>
    </xf>
    <xf numFmtId="4" fontId="22" fillId="2" borderId="6" xfId="19" applyNumberFormat="1" applyFont="1" applyFill="1" applyBorder="1" applyAlignment="1">
      <alignment horizontal="center" vertical="center" wrapText="1"/>
    </xf>
    <xf numFmtId="0" fontId="23" fillId="4" borderId="6" xfId="20" quotePrefix="1" applyNumberFormat="1" applyFont="1" applyFill="1" applyAlignment="1">
      <alignment horizontal="right" wrapText="1"/>
    </xf>
    <xf numFmtId="3" fontId="24" fillId="4" borderId="6" xfId="21" applyNumberFormat="1" applyFont="1" applyFill="1" applyBorder="1" applyAlignment="1"/>
    <xf numFmtId="3" fontId="25" fillId="4" borderId="6" xfId="21" applyNumberFormat="1" applyFont="1" applyFill="1" applyBorder="1" applyAlignment="1"/>
    <xf numFmtId="3" fontId="16" fillId="0" borderId="0" xfId="19" applyNumberFormat="1" applyFont="1"/>
    <xf numFmtId="0" fontId="26" fillId="0" borderId="7" xfId="20" quotePrefix="1" applyNumberFormat="1" applyFont="1" applyFill="1" applyBorder="1" applyAlignment="1">
      <alignment horizontal="left" vertical="center" wrapText="1"/>
    </xf>
    <xf numFmtId="3" fontId="12" fillId="0" borderId="7" xfId="21" applyNumberFormat="1" applyFont="1" applyFill="1" applyBorder="1">
      <alignment vertical="center"/>
    </xf>
    <xf numFmtId="3" fontId="25" fillId="0" borderId="9" xfId="21" applyNumberFormat="1" applyFont="1" applyFill="1" applyBorder="1" applyAlignment="1"/>
    <xf numFmtId="3" fontId="27" fillId="0" borderId="7" xfId="21" applyNumberFormat="1" applyFont="1" applyFill="1" applyBorder="1" applyAlignment="1"/>
    <xf numFmtId="3" fontId="24" fillId="0" borderId="7" xfId="21" applyNumberFormat="1" applyFont="1" applyFill="1" applyBorder="1" applyAlignment="1"/>
    <xf numFmtId="0" fontId="10" fillId="0" borderId="0" xfId="19" applyFont="1"/>
    <xf numFmtId="0" fontId="26" fillId="0" borderId="10" xfId="20" quotePrefix="1" applyNumberFormat="1" applyFont="1" applyFill="1" applyBorder="1" applyAlignment="1">
      <alignment horizontal="left" vertical="center" wrapText="1"/>
    </xf>
    <xf numFmtId="3" fontId="12" fillId="0" borderId="10" xfId="21" applyNumberFormat="1" applyFont="1" applyFill="1" applyBorder="1">
      <alignment vertical="center"/>
    </xf>
    <xf numFmtId="3" fontId="25" fillId="0" borderId="10" xfId="21" applyNumberFormat="1" applyFont="1" applyFill="1" applyBorder="1" applyAlignment="1"/>
    <xf numFmtId="3" fontId="12" fillId="0" borderId="10" xfId="19" applyNumberFormat="1" applyFont="1" applyBorder="1"/>
    <xf numFmtId="3" fontId="12" fillId="0" borderId="0" xfId="19" applyNumberFormat="1" applyFont="1"/>
    <xf numFmtId="3" fontId="12" fillId="0" borderId="10" xfId="21" applyNumberFormat="1" applyFont="1" applyFill="1" applyBorder="1" applyAlignment="1"/>
    <xf numFmtId="3" fontId="12" fillId="0" borderId="12" xfId="22" applyNumberFormat="1" applyFont="1" applyFill="1" applyBorder="1" applyAlignment="1">
      <alignment horizontal="right"/>
    </xf>
    <xf numFmtId="3" fontId="12" fillId="0" borderId="10" xfId="22" applyNumberFormat="1" applyFont="1" applyFill="1" applyBorder="1" applyAlignment="1">
      <alignment horizontal="right"/>
    </xf>
    <xf numFmtId="3" fontId="12" fillId="0" borderId="10" xfId="21" applyNumberFormat="1" applyFont="1" applyFill="1" applyBorder="1" applyAlignment="1">
      <alignment horizontal="right"/>
    </xf>
    <xf numFmtId="0" fontId="28" fillId="2" borderId="13" xfId="19" quotePrefix="1" applyFont="1" applyFill="1" applyBorder="1" applyAlignment="1">
      <alignment horizontal="left" wrapText="1"/>
    </xf>
    <xf numFmtId="3" fontId="24" fillId="2" borderId="13" xfId="19" applyNumberFormat="1" applyFont="1" applyFill="1" applyBorder="1"/>
    <xf numFmtId="3" fontId="25" fillId="2" borderId="14" xfId="21" applyNumberFormat="1" applyFont="1" applyFill="1" applyBorder="1" applyAlignment="1"/>
    <xf numFmtId="3" fontId="25" fillId="2" borderId="8" xfId="21" applyNumberFormat="1" applyFont="1" applyFill="1" applyBorder="1" applyAlignment="1"/>
    <xf numFmtId="3" fontId="24" fillId="2" borderId="8" xfId="21" applyNumberFormat="1" applyFont="1" applyFill="1" applyBorder="1" applyAlignment="1"/>
    <xf numFmtId="0" fontId="18" fillId="0" borderId="6" xfId="19" applyFont="1" applyBorder="1" applyAlignment="1">
      <alignment horizontal="right" wrapText="1"/>
    </xf>
    <xf numFmtId="3" fontId="24" fillId="0" borderId="6" xfId="19" applyNumberFormat="1" applyFont="1" applyBorder="1"/>
    <xf numFmtId="3" fontId="25" fillId="0" borderId="6" xfId="19" applyNumberFormat="1" applyFont="1" applyBorder="1"/>
    <xf numFmtId="0" fontId="29" fillId="0" borderId="0" xfId="19" applyFont="1" applyAlignment="1">
      <alignment wrapText="1"/>
    </xf>
    <xf numFmtId="0" fontId="12" fillId="0" borderId="0" xfId="19" applyFont="1"/>
    <xf numFmtId="4" fontId="12" fillId="0" borderId="0" xfId="19" applyNumberFormat="1" applyFont="1"/>
    <xf numFmtId="0" fontId="16" fillId="0" borderId="0" xfId="19" applyFont="1" applyAlignment="1">
      <alignment vertical="center"/>
    </xf>
    <xf numFmtId="0" fontId="30" fillId="0" borderId="0" xfId="23" applyAlignment="1">
      <alignment vertical="center"/>
    </xf>
    <xf numFmtId="0" fontId="10" fillId="0" borderId="0" xfId="19" applyFont="1" applyAlignment="1">
      <alignment vertical="center" wrapText="1"/>
    </xf>
    <xf numFmtId="0" fontId="1" fillId="0" borderId="0" xfId="19" applyAlignment="1">
      <alignment wrapText="1"/>
    </xf>
    <xf numFmtId="0" fontId="9" fillId="0" borderId="0" xfId="19" applyFont="1" applyAlignment="1">
      <alignment wrapText="1"/>
    </xf>
    <xf numFmtId="0" fontId="14" fillId="0" borderId="0" xfId="19" applyFont="1" applyAlignment="1">
      <alignment wrapText="1"/>
    </xf>
    <xf numFmtId="0" fontId="10" fillId="0" borderId="0" xfId="19" applyFont="1" applyAlignment="1">
      <alignment horizontal="right" wrapText="1"/>
    </xf>
    <xf numFmtId="0" fontId="18" fillId="0" borderId="0" xfId="19" applyFont="1" applyAlignment="1">
      <alignment horizontal="center" wrapText="1"/>
    </xf>
    <xf numFmtId="3" fontId="18" fillId="2" borderId="6" xfId="19" applyNumberFormat="1" applyFont="1" applyFill="1" applyBorder="1" applyAlignment="1">
      <alignment horizontal="center"/>
    </xf>
    <xf numFmtId="0" fontId="20" fillId="2" borderId="6" xfId="19" applyFont="1" applyFill="1" applyBorder="1" applyAlignment="1">
      <alignment horizontal="center" vertical="center"/>
    </xf>
    <xf numFmtId="4" fontId="21" fillId="2" borderId="6" xfId="19" applyNumberFormat="1" applyFont="1" applyFill="1" applyBorder="1" applyAlignment="1">
      <alignment horizontal="center" vertical="center" wrapText="1"/>
    </xf>
    <xf numFmtId="4" fontId="21" fillId="2" borderId="4" xfId="19" applyNumberFormat="1" applyFont="1" applyFill="1" applyBorder="1" applyAlignment="1">
      <alignment horizontal="center" wrapText="1"/>
    </xf>
    <xf numFmtId="4" fontId="21" fillId="2" borderId="3" xfId="19" applyNumberFormat="1" applyFont="1" applyFill="1" applyBorder="1" applyAlignment="1">
      <alignment horizontal="center" wrapText="1"/>
    </xf>
    <xf numFmtId="4" fontId="21" fillId="2" borderId="5" xfId="19" applyNumberFormat="1" applyFont="1" applyFill="1" applyBorder="1" applyAlignment="1">
      <alignment horizontal="center" wrapText="1"/>
    </xf>
    <xf numFmtId="3" fontId="22" fillId="2" borderId="6" xfId="19" applyNumberFormat="1" applyFont="1" applyFill="1" applyBorder="1" applyAlignment="1">
      <alignment horizontal="center" vertical="center" wrapText="1"/>
    </xf>
    <xf numFmtId="3" fontId="22" fillId="2" borderId="4" xfId="19" applyNumberFormat="1" applyFont="1" applyFill="1" applyBorder="1" applyAlignment="1">
      <alignment horizontal="center" vertical="center" wrapText="1"/>
    </xf>
    <xf numFmtId="3" fontId="22" fillId="2" borderId="5" xfId="19" applyNumberFormat="1" applyFont="1" applyFill="1" applyBorder="1" applyAlignment="1">
      <alignment horizontal="center" vertical="center" wrapText="1"/>
    </xf>
    <xf numFmtId="3" fontId="21" fillId="2" borderId="6" xfId="19" applyNumberFormat="1" applyFont="1" applyFill="1" applyBorder="1" applyAlignment="1">
      <alignment horizontal="center" vertical="center" wrapText="1"/>
    </xf>
  </cellXfs>
  <cellStyles count="24">
    <cellStyle name="Comma 2" xfId="2" xr:uid="{3940D463-5629-4256-85C4-44D6A0D20055}"/>
    <cellStyle name="Comma 2 2" xfId="8" xr:uid="{D8CD571F-C475-46DC-B1EC-4E6B81E677D9}"/>
    <cellStyle name="Comma 3" xfId="7" xr:uid="{2DD59EC0-BB19-4726-9AEE-9F4DAA79B229}"/>
    <cellStyle name="Comma 4" xfId="17" xr:uid="{AAA4497A-42E7-4442-AB3D-A78A5FDC7668}"/>
    <cellStyle name="Hyperlink 2" xfId="23" xr:uid="{7DA56137-59A4-431A-9CB5-4C04BC1AA0FF}"/>
    <cellStyle name="Normal" xfId="0" builtinId="0"/>
    <cellStyle name="Normal 2" xfId="4" xr:uid="{490E15CA-FD6E-4096-91AD-1481F3AE63DE}"/>
    <cellStyle name="Normal 3" xfId="5" xr:uid="{524CD1AA-1009-4E89-8421-7EAD06972AF3}"/>
    <cellStyle name="Normal 3 3 2 2" xfId="1" xr:uid="{032F374D-37B5-4246-AF61-2D981BA0CCCC}"/>
    <cellStyle name="Normal 3 3 2 2 2" xfId="3" xr:uid="{F206CADD-0175-496E-86BC-206C2C4584CE}"/>
    <cellStyle name="Normal 3 3 2 2 3" xfId="10" xr:uid="{FEBC0429-B2B1-45E9-AF36-F4C666382173}"/>
    <cellStyle name="Normal 3 3 2 2 4" xfId="11" xr:uid="{EA49CC93-41D8-4795-96D7-90FAF7BDF513}"/>
    <cellStyle name="Normal 3 3 2 2 5" xfId="14" xr:uid="{D01E8A57-BEE8-40E7-8E3D-965070F860A9}"/>
    <cellStyle name="Normal 4" xfId="13" xr:uid="{7D42314E-7966-40FC-922E-BCF8050306FB}"/>
    <cellStyle name="Normal 4 2" xfId="12" xr:uid="{59E17639-E366-498A-9493-3C2955D0F162}"/>
    <cellStyle name="Normal 5" xfId="19" xr:uid="{FD41F37C-9EE0-4E17-865E-2C96FB2234EC}"/>
    <cellStyle name="Percent 2" xfId="6" xr:uid="{DF2C6128-A0C8-4922-9B4C-DCA2DE7B3DBD}"/>
    <cellStyle name="SAPBEXaggData" xfId="16" xr:uid="{6C0D8D0D-6224-4BD8-8546-1F3CCBD21B0C}"/>
    <cellStyle name="SAPBEXaggData 2" xfId="21" xr:uid="{91AAC3A0-9CA3-424E-BB2D-6A0BF19FAFA9}"/>
    <cellStyle name="SAPBEXHLevel0" xfId="9" xr:uid="{479A4575-9C70-4EC4-9011-D4378FD9165B}"/>
    <cellStyle name="SAPBEXstdData" xfId="18" xr:uid="{FB393FB9-410B-4AAA-92FD-AE0CBF4A5912}"/>
    <cellStyle name="SAPBEXstdData 2" xfId="22" xr:uid="{23A7FF0C-4C79-40C3-AA16-17A70C346482}"/>
    <cellStyle name="SAPBEXstdItem" xfId="15" xr:uid="{D373B541-ADF7-420C-ABEE-D0935D5DFCFE}"/>
    <cellStyle name="SAPBEXstdItem 2" xfId="20" xr:uid="{8DD8FB4E-1482-4DEE-AC17-40A6650CC7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ne.Adijane@fm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63242-1C19-491D-9E7D-1A3FBDE9E935}">
  <dimension ref="A1:K53"/>
  <sheetViews>
    <sheetView tabSelected="1" zoomScale="80" zoomScaleNormal="80" workbookViewId="0">
      <pane xSplit="1" ySplit="8" topLeftCell="B9" activePane="bottomRight" state="frozen"/>
      <selection pane="topRight" activeCell="C1" sqref="C1"/>
      <selection pane="bottomLeft" activeCell="A9" sqref="A9"/>
      <selection pane="bottomRight" activeCell="F1" sqref="F1"/>
    </sheetView>
  </sheetViews>
  <sheetFormatPr defaultColWidth="8" defaultRowHeight="12.75" x14ac:dyDescent="0.2"/>
  <cols>
    <col min="1" max="1" width="38.25" style="1" customWidth="1"/>
    <col min="2" max="2" width="15.625" style="2" customWidth="1"/>
    <col min="3" max="3" width="12" style="2" customWidth="1"/>
    <col min="4" max="5" width="12.625" style="2" customWidth="1"/>
    <col min="6" max="6" width="14.875" style="4" customWidth="1"/>
    <col min="7" max="7" width="13.125" style="4" customWidth="1"/>
    <col min="8" max="8" width="13.75" style="4" customWidth="1"/>
    <col min="9" max="9" width="20.125" style="4" customWidth="1"/>
    <col min="10" max="10" width="15.875" style="1" customWidth="1"/>
    <col min="11" max="16384" width="8" style="1"/>
  </cols>
  <sheetData>
    <row r="1" spans="1:11" ht="21.75" customHeight="1" x14ac:dyDescent="0.25">
      <c r="E1" s="3"/>
      <c r="I1" s="5" t="s">
        <v>1</v>
      </c>
    </row>
    <row r="2" spans="1:11" ht="25.5" customHeight="1" x14ac:dyDescent="0.25">
      <c r="A2" s="45" t="s">
        <v>49</v>
      </c>
      <c r="B2" s="45"/>
      <c r="C2" s="45"/>
      <c r="D2" s="45"/>
      <c r="E2" s="45"/>
      <c r="F2" s="45"/>
      <c r="G2" s="45"/>
      <c r="H2" s="45"/>
      <c r="I2" s="45"/>
    </row>
    <row r="4" spans="1:11" ht="35.25" customHeight="1" x14ac:dyDescent="0.25">
      <c r="A4" s="46" t="s">
        <v>50</v>
      </c>
      <c r="B4" s="46"/>
      <c r="C4" s="46"/>
      <c r="D4" s="46"/>
      <c r="E4" s="46"/>
      <c r="F4" s="46"/>
      <c r="G4" s="46"/>
      <c r="H4" s="46"/>
      <c r="I4" s="46"/>
    </row>
    <row r="6" spans="1:11" ht="23.25" customHeight="1" x14ac:dyDescent="0.25">
      <c r="A6" s="6"/>
      <c r="B6" s="47">
        <v>2027</v>
      </c>
      <c r="C6" s="47"/>
      <c r="D6" s="47"/>
      <c r="E6" s="47"/>
      <c r="F6" s="47"/>
      <c r="G6" s="47"/>
      <c r="H6" s="47"/>
      <c r="I6" s="47"/>
    </row>
    <row r="7" spans="1:11" ht="22.5" customHeight="1" x14ac:dyDescent="0.2">
      <c r="A7" s="48" t="s">
        <v>2</v>
      </c>
      <c r="B7" s="49" t="s">
        <v>42</v>
      </c>
      <c r="C7" s="50" t="s">
        <v>3</v>
      </c>
      <c r="D7" s="51"/>
      <c r="E7" s="52"/>
      <c r="F7" s="53" t="s">
        <v>43</v>
      </c>
      <c r="G7" s="54" t="s">
        <v>44</v>
      </c>
      <c r="H7" s="55"/>
      <c r="I7" s="56" t="s">
        <v>4</v>
      </c>
    </row>
    <row r="8" spans="1:11" ht="45.75" customHeight="1" x14ac:dyDescent="0.2">
      <c r="A8" s="48"/>
      <c r="B8" s="49"/>
      <c r="C8" s="7" t="s">
        <v>5</v>
      </c>
      <c r="D8" s="7" t="s">
        <v>6</v>
      </c>
      <c r="E8" s="7" t="s">
        <v>7</v>
      </c>
      <c r="F8" s="53"/>
      <c r="G8" s="8" t="s">
        <v>6</v>
      </c>
      <c r="H8" s="8" t="s">
        <v>7</v>
      </c>
      <c r="I8" s="56"/>
    </row>
    <row r="9" spans="1:11" ht="27" customHeight="1" x14ac:dyDescent="0.25">
      <c r="A9" s="9" t="s">
        <v>45</v>
      </c>
      <c r="B9" s="10">
        <f t="shared" ref="B9" si="0">SUM(B10:B40)</f>
        <v>34049581</v>
      </c>
      <c r="C9" s="10">
        <f t="shared" ref="C9:I9" si="1">SUM(C10:C40)</f>
        <v>165527</v>
      </c>
      <c r="D9" s="10">
        <f t="shared" si="1"/>
        <v>3315510</v>
      </c>
      <c r="E9" s="10">
        <f t="shared" si="1"/>
        <v>5396484</v>
      </c>
      <c r="F9" s="11">
        <f t="shared" si="1"/>
        <v>24219184</v>
      </c>
      <c r="G9" s="11">
        <f t="shared" si="1"/>
        <v>20000000</v>
      </c>
      <c r="H9" s="11">
        <f t="shared" si="1"/>
        <v>4219184</v>
      </c>
      <c r="I9" s="10">
        <f t="shared" si="1"/>
        <v>58268765</v>
      </c>
      <c r="J9" s="12"/>
      <c r="K9" s="12"/>
    </row>
    <row r="10" spans="1:11" s="18" customFormat="1" ht="15.75" x14ac:dyDescent="0.25">
      <c r="A10" s="13" t="s">
        <v>8</v>
      </c>
      <c r="B10" s="14">
        <v>8168</v>
      </c>
      <c r="C10" s="14">
        <v>0</v>
      </c>
      <c r="D10" s="14">
        <v>0</v>
      </c>
      <c r="E10" s="14">
        <v>0</v>
      </c>
      <c r="F10" s="15">
        <v>109328</v>
      </c>
      <c r="G10" s="16">
        <v>109328</v>
      </c>
      <c r="H10" s="16"/>
      <c r="I10" s="17">
        <v>117496</v>
      </c>
      <c r="J10" s="12"/>
      <c r="K10" s="12"/>
    </row>
    <row r="11" spans="1:11" s="18" customFormat="1" ht="12.75" customHeight="1" x14ac:dyDescent="0.25">
      <c r="A11" s="19" t="s">
        <v>9</v>
      </c>
      <c r="B11" s="20">
        <v>0</v>
      </c>
      <c r="C11" s="20"/>
      <c r="D11" s="20"/>
      <c r="E11" s="20"/>
      <c r="F11" s="21">
        <v>932586</v>
      </c>
      <c r="G11" s="16">
        <v>779728</v>
      </c>
      <c r="H11" s="16">
        <v>152858</v>
      </c>
      <c r="I11" s="17">
        <v>932586</v>
      </c>
      <c r="J11" s="12"/>
      <c r="K11" s="12"/>
    </row>
    <row r="12" spans="1:11" s="18" customFormat="1" ht="15.75" x14ac:dyDescent="0.25">
      <c r="A12" s="19" t="s">
        <v>10</v>
      </c>
      <c r="B12" s="20">
        <v>618204</v>
      </c>
      <c r="C12" s="20"/>
      <c r="D12" s="22">
        <v>15696</v>
      </c>
      <c r="E12" s="23">
        <v>265878</v>
      </c>
      <c r="F12" s="21">
        <v>107020</v>
      </c>
      <c r="G12" s="16">
        <v>107020</v>
      </c>
      <c r="H12" s="16"/>
      <c r="I12" s="17">
        <v>725224</v>
      </c>
      <c r="J12" s="12"/>
      <c r="K12" s="12"/>
    </row>
    <row r="13" spans="1:11" s="18" customFormat="1" ht="12.75" customHeight="1" x14ac:dyDescent="0.25">
      <c r="A13" s="19" t="s">
        <v>11</v>
      </c>
      <c r="B13" s="20">
        <v>507517</v>
      </c>
      <c r="C13" s="20">
        <v>0</v>
      </c>
      <c r="D13" s="20">
        <v>259869</v>
      </c>
      <c r="E13" s="20">
        <v>242131</v>
      </c>
      <c r="F13" s="21">
        <v>0</v>
      </c>
      <c r="G13" s="16">
        <v>0</v>
      </c>
      <c r="H13" s="16"/>
      <c r="I13" s="17">
        <v>507517</v>
      </c>
      <c r="J13" s="12"/>
      <c r="K13" s="12"/>
    </row>
    <row r="14" spans="1:11" s="18" customFormat="1" ht="15.75" x14ac:dyDescent="0.25">
      <c r="A14" s="19" t="s">
        <v>12</v>
      </c>
      <c r="B14" s="24">
        <f>6478</f>
        <v>6478</v>
      </c>
      <c r="C14" s="24">
        <v>0</v>
      </c>
      <c r="D14" s="24">
        <v>0</v>
      </c>
      <c r="E14" s="24">
        <v>0</v>
      </c>
      <c r="F14" s="21">
        <v>1916</v>
      </c>
      <c r="G14" s="16">
        <v>1916</v>
      </c>
      <c r="H14" s="16"/>
      <c r="I14" s="17">
        <v>8394</v>
      </c>
      <c r="J14" s="12"/>
      <c r="K14" s="12"/>
    </row>
    <row r="15" spans="1:11" s="18" customFormat="1" ht="25.5" customHeight="1" x14ac:dyDescent="0.25">
      <c r="A15" s="19" t="s">
        <v>13</v>
      </c>
      <c r="B15" s="24">
        <v>5379</v>
      </c>
      <c r="C15" s="24">
        <v>0</v>
      </c>
      <c r="D15" s="24">
        <v>0</v>
      </c>
      <c r="E15" s="24">
        <v>0</v>
      </c>
      <c r="F15" s="21">
        <v>91620</v>
      </c>
      <c r="G15" s="16">
        <v>66507</v>
      </c>
      <c r="H15" s="16">
        <v>25113</v>
      </c>
      <c r="I15" s="17">
        <v>96999</v>
      </c>
      <c r="J15" s="12"/>
      <c r="K15" s="12"/>
    </row>
    <row r="16" spans="1:11" s="18" customFormat="1" ht="31.5" x14ac:dyDescent="0.25">
      <c r="A16" s="19" t="s">
        <v>14</v>
      </c>
      <c r="B16" s="24">
        <v>0</v>
      </c>
      <c r="C16" s="24"/>
      <c r="D16" s="24"/>
      <c r="E16" s="24"/>
      <c r="F16" s="21">
        <v>0</v>
      </c>
      <c r="G16" s="16">
        <v>0</v>
      </c>
      <c r="H16" s="16"/>
      <c r="I16" s="17">
        <v>0</v>
      </c>
      <c r="J16" s="12"/>
      <c r="K16" s="12"/>
    </row>
    <row r="17" spans="1:11" s="18" customFormat="1" ht="15.75" x14ac:dyDescent="0.25">
      <c r="A17" s="19" t="s">
        <v>15</v>
      </c>
      <c r="B17" s="24">
        <f>283460</f>
        <v>283460</v>
      </c>
      <c r="C17" s="24">
        <v>0</v>
      </c>
      <c r="D17" s="24">
        <v>0</v>
      </c>
      <c r="E17" s="24">
        <v>0</v>
      </c>
      <c r="F17" s="21">
        <v>2661049</v>
      </c>
      <c r="G17" s="16">
        <v>2182507</v>
      </c>
      <c r="H17" s="16">
        <v>478542</v>
      </c>
      <c r="I17" s="17">
        <v>2944509</v>
      </c>
      <c r="J17" s="12"/>
      <c r="K17" s="12"/>
    </row>
    <row r="18" spans="1:11" s="18" customFormat="1" ht="15.75" x14ac:dyDescent="0.25">
      <c r="A18" s="19" t="s">
        <v>16</v>
      </c>
      <c r="B18" s="20">
        <v>2104655</v>
      </c>
      <c r="C18" s="20">
        <v>0</v>
      </c>
      <c r="D18" s="23">
        <v>120780</v>
      </c>
      <c r="E18" s="20">
        <v>0</v>
      </c>
      <c r="F18" s="21">
        <v>433820</v>
      </c>
      <c r="G18" s="16">
        <v>433820</v>
      </c>
      <c r="H18" s="16"/>
      <c r="I18" s="17">
        <v>2538475</v>
      </c>
      <c r="J18" s="12"/>
      <c r="K18" s="12"/>
    </row>
    <row r="19" spans="1:11" s="18" customFormat="1" ht="31.5" x14ac:dyDescent="0.25">
      <c r="A19" s="19" t="s">
        <v>17</v>
      </c>
      <c r="B19" s="24">
        <v>1001438</v>
      </c>
      <c r="C19" s="24">
        <v>0</v>
      </c>
      <c r="D19" s="24">
        <v>162953</v>
      </c>
      <c r="E19" s="24">
        <v>347608</v>
      </c>
      <c r="F19" s="21">
        <v>524692</v>
      </c>
      <c r="G19" s="16">
        <v>524692</v>
      </c>
      <c r="H19" s="16"/>
      <c r="I19" s="17">
        <v>1526130</v>
      </c>
      <c r="J19" s="12"/>
      <c r="K19" s="12"/>
    </row>
    <row r="20" spans="1:11" s="18" customFormat="1" ht="31.5" x14ac:dyDescent="0.25">
      <c r="A20" s="19" t="s">
        <v>18</v>
      </c>
      <c r="B20" s="25">
        <v>116607</v>
      </c>
      <c r="C20" s="26">
        <v>0</v>
      </c>
      <c r="D20" s="26">
        <v>7007</v>
      </c>
      <c r="E20" s="26">
        <v>0</v>
      </c>
      <c r="F20" s="21">
        <v>65835</v>
      </c>
      <c r="G20" s="16">
        <v>65835</v>
      </c>
      <c r="H20" s="16"/>
      <c r="I20" s="17">
        <v>182442</v>
      </c>
      <c r="J20" s="12"/>
      <c r="K20" s="12"/>
    </row>
    <row r="21" spans="1:11" s="18" customFormat="1" ht="15.75" x14ac:dyDescent="0.25">
      <c r="A21" s="19" t="s">
        <v>19</v>
      </c>
      <c r="B21" s="24">
        <v>10114359</v>
      </c>
      <c r="C21" s="24">
        <v>0</v>
      </c>
      <c r="D21" s="24">
        <v>473074</v>
      </c>
      <c r="E21" s="24">
        <v>3287783</v>
      </c>
      <c r="F21" s="21">
        <v>2659089</v>
      </c>
      <c r="G21" s="16">
        <v>2659089</v>
      </c>
      <c r="H21" s="16"/>
      <c r="I21" s="17">
        <v>12773448</v>
      </c>
      <c r="J21" s="12"/>
      <c r="K21" s="12"/>
    </row>
    <row r="22" spans="1:11" s="18" customFormat="1" ht="15.75" x14ac:dyDescent="0.25">
      <c r="A22" s="19" t="s">
        <v>20</v>
      </c>
      <c r="B22" s="24">
        <f>839039</f>
        <v>839039</v>
      </c>
      <c r="C22" s="24">
        <v>0</v>
      </c>
      <c r="D22" s="24">
        <v>0</v>
      </c>
      <c r="E22" s="24">
        <v>0</v>
      </c>
      <c r="F22" s="21">
        <v>4198744</v>
      </c>
      <c r="G22" s="16">
        <v>2722535</v>
      </c>
      <c r="H22" s="16">
        <v>1476209</v>
      </c>
      <c r="I22" s="17">
        <v>5037783</v>
      </c>
      <c r="J22" s="12"/>
      <c r="K22" s="12"/>
    </row>
    <row r="23" spans="1:11" s="18" customFormat="1" ht="25.5" customHeight="1" x14ac:dyDescent="0.25">
      <c r="A23" s="19" t="s">
        <v>21</v>
      </c>
      <c r="B23" s="24">
        <v>2925737</v>
      </c>
      <c r="C23" s="24">
        <v>117616</v>
      </c>
      <c r="D23" s="24">
        <v>475027</v>
      </c>
      <c r="E23" s="24">
        <v>124208</v>
      </c>
      <c r="F23" s="21">
        <v>446618</v>
      </c>
      <c r="G23" s="16">
        <v>289743</v>
      </c>
      <c r="H23" s="16">
        <v>156875</v>
      </c>
      <c r="I23" s="17">
        <v>3372355</v>
      </c>
      <c r="J23" s="12"/>
      <c r="K23" s="12"/>
    </row>
    <row r="24" spans="1:11" s="18" customFormat="1" ht="15.75" x14ac:dyDescent="0.25">
      <c r="A24" s="19" t="s">
        <v>22</v>
      </c>
      <c r="B24" s="24">
        <v>3051385</v>
      </c>
      <c r="C24" s="24">
        <v>0</v>
      </c>
      <c r="D24" s="24">
        <v>869551</v>
      </c>
      <c r="E24" s="27">
        <v>720931</v>
      </c>
      <c r="F24" s="21">
        <v>599077</v>
      </c>
      <c r="G24" s="16">
        <v>599077</v>
      </c>
      <c r="H24" s="16"/>
      <c r="I24" s="17">
        <v>3650462</v>
      </c>
      <c r="J24" s="12"/>
      <c r="K24" s="12"/>
    </row>
    <row r="25" spans="1:11" s="18" customFormat="1" ht="15.75" x14ac:dyDescent="0.25">
      <c r="A25" s="19" t="s">
        <v>23</v>
      </c>
      <c r="B25" s="24">
        <v>45733</v>
      </c>
      <c r="C25" s="24">
        <v>0</v>
      </c>
      <c r="D25" s="24">
        <v>40216</v>
      </c>
      <c r="E25" s="24">
        <v>0</v>
      </c>
      <c r="F25" s="21">
        <v>233467</v>
      </c>
      <c r="G25" s="16">
        <v>111556</v>
      </c>
      <c r="H25" s="16">
        <v>121911</v>
      </c>
      <c r="I25" s="17">
        <v>279200</v>
      </c>
      <c r="J25" s="12"/>
      <c r="K25" s="12"/>
    </row>
    <row r="26" spans="1:11" s="18" customFormat="1" ht="15.75" x14ac:dyDescent="0.25">
      <c r="A26" s="19" t="s">
        <v>24</v>
      </c>
      <c r="B26" s="24">
        <v>1506125</v>
      </c>
      <c r="C26" s="24">
        <v>0</v>
      </c>
      <c r="D26" s="24">
        <v>538483</v>
      </c>
      <c r="E26" s="24">
        <v>0</v>
      </c>
      <c r="F26" s="21">
        <v>1614937</v>
      </c>
      <c r="G26" s="16">
        <v>1165405</v>
      </c>
      <c r="H26" s="16">
        <v>449532</v>
      </c>
      <c r="I26" s="17">
        <v>3121062</v>
      </c>
      <c r="J26" s="12"/>
      <c r="K26" s="12"/>
    </row>
    <row r="27" spans="1:11" s="18" customFormat="1" ht="47.25" x14ac:dyDescent="0.25">
      <c r="A27" s="19" t="s">
        <v>25</v>
      </c>
      <c r="B27" s="24">
        <f>4706598-1990188-4064</f>
        <v>2712346</v>
      </c>
      <c r="C27" s="24">
        <v>0</v>
      </c>
      <c r="D27" s="24">
        <v>0</v>
      </c>
      <c r="E27" s="24">
        <v>0</v>
      </c>
      <c r="F27" s="21">
        <v>4005397</v>
      </c>
      <c r="G27" s="16">
        <v>3381816</v>
      </c>
      <c r="H27" s="16">
        <v>623581</v>
      </c>
      <c r="I27" s="17">
        <v>6717743</v>
      </c>
      <c r="J27" s="12"/>
      <c r="K27" s="12"/>
    </row>
    <row r="28" spans="1:11" s="18" customFormat="1" ht="31.5" x14ac:dyDescent="0.25">
      <c r="A28" s="19" t="s">
        <v>26</v>
      </c>
      <c r="B28" s="24">
        <v>1990188</v>
      </c>
      <c r="C28" s="24">
        <v>0</v>
      </c>
      <c r="D28" s="24">
        <v>0</v>
      </c>
      <c r="E28" s="24">
        <v>0</v>
      </c>
      <c r="F28" s="21">
        <v>0</v>
      </c>
      <c r="G28" s="16">
        <v>0</v>
      </c>
      <c r="H28" s="16"/>
      <c r="I28" s="17">
        <v>1990188</v>
      </c>
      <c r="J28" s="12"/>
      <c r="K28" s="12"/>
    </row>
    <row r="29" spans="1:11" s="18" customFormat="1" ht="31.5" x14ac:dyDescent="0.25">
      <c r="A29" s="19" t="s">
        <v>27</v>
      </c>
      <c r="B29" s="24">
        <v>4064</v>
      </c>
      <c r="C29" s="24">
        <v>0</v>
      </c>
      <c r="D29" s="24">
        <v>0</v>
      </c>
      <c r="E29" s="24">
        <v>0</v>
      </c>
      <c r="F29" s="21">
        <v>42207</v>
      </c>
      <c r="G29" s="16">
        <v>42207</v>
      </c>
      <c r="H29" s="16"/>
      <c r="I29" s="17">
        <v>46271</v>
      </c>
      <c r="J29" s="12"/>
      <c r="K29" s="12"/>
    </row>
    <row r="30" spans="1:11" s="18" customFormat="1" ht="15.75" x14ac:dyDescent="0.25">
      <c r="A30" s="19" t="s">
        <v>28</v>
      </c>
      <c r="B30" s="24">
        <v>195853</v>
      </c>
      <c r="C30" s="24">
        <v>0</v>
      </c>
      <c r="D30" s="24">
        <v>0</v>
      </c>
      <c r="E30" s="24">
        <v>0</v>
      </c>
      <c r="F30" s="21">
        <v>638988</v>
      </c>
      <c r="G30" s="16">
        <v>451434</v>
      </c>
      <c r="H30" s="16">
        <v>187554</v>
      </c>
      <c r="I30" s="17">
        <v>834841</v>
      </c>
      <c r="J30" s="12"/>
      <c r="K30" s="12"/>
    </row>
    <row r="31" spans="1:11" s="18" customFormat="1" ht="31.5" x14ac:dyDescent="0.25">
      <c r="A31" s="19" t="s">
        <v>29</v>
      </c>
      <c r="B31" s="24">
        <v>300316</v>
      </c>
      <c r="C31" s="24">
        <v>0</v>
      </c>
      <c r="D31" s="24">
        <v>3594</v>
      </c>
      <c r="E31" s="24">
        <v>0</v>
      </c>
      <c r="F31" s="21">
        <v>584935</v>
      </c>
      <c r="G31" s="16">
        <v>482479</v>
      </c>
      <c r="H31" s="16">
        <v>102456</v>
      </c>
      <c r="I31" s="17">
        <v>885251</v>
      </c>
      <c r="J31" s="12"/>
      <c r="K31" s="12"/>
    </row>
    <row r="32" spans="1:11" s="18" customFormat="1" ht="15.75" x14ac:dyDescent="0.25">
      <c r="A32" s="19" t="s">
        <v>30</v>
      </c>
      <c r="B32" s="24">
        <v>2005656</v>
      </c>
      <c r="C32" s="24">
        <v>0</v>
      </c>
      <c r="D32" s="24">
        <v>5653</v>
      </c>
      <c r="E32" s="24">
        <v>0</v>
      </c>
      <c r="F32" s="21">
        <v>1231306</v>
      </c>
      <c r="G32" s="16">
        <v>899881</v>
      </c>
      <c r="H32" s="16">
        <v>331425</v>
      </c>
      <c r="I32" s="17">
        <v>3236962</v>
      </c>
      <c r="J32" s="12"/>
      <c r="K32" s="12"/>
    </row>
    <row r="33" spans="1:11" s="18" customFormat="1" ht="12.75" customHeight="1" x14ac:dyDescent="0.25">
      <c r="A33" s="19" t="s">
        <v>31</v>
      </c>
      <c r="B33" s="20">
        <v>36380</v>
      </c>
      <c r="C33" s="20">
        <v>0</v>
      </c>
      <c r="D33" s="20">
        <v>0</v>
      </c>
      <c r="E33" s="20">
        <v>0</v>
      </c>
      <c r="F33" s="21">
        <v>207538</v>
      </c>
      <c r="G33" s="16">
        <v>207538</v>
      </c>
      <c r="H33" s="16"/>
      <c r="I33" s="17">
        <v>243918</v>
      </c>
      <c r="J33" s="12"/>
      <c r="K33" s="12"/>
    </row>
    <row r="34" spans="1:11" s="18" customFormat="1" ht="15.75" x14ac:dyDescent="0.25">
      <c r="A34" s="19" t="s">
        <v>32</v>
      </c>
      <c r="B34" s="24">
        <v>197640</v>
      </c>
      <c r="C34" s="24">
        <v>0</v>
      </c>
      <c r="D34" s="24">
        <v>0</v>
      </c>
      <c r="E34" s="24">
        <v>0</v>
      </c>
      <c r="F34" s="21">
        <v>194117</v>
      </c>
      <c r="G34" s="16">
        <v>194117</v>
      </c>
      <c r="H34" s="16"/>
      <c r="I34" s="17">
        <v>391757</v>
      </c>
      <c r="J34" s="12"/>
      <c r="K34" s="12"/>
    </row>
    <row r="35" spans="1:11" s="18" customFormat="1" ht="15.75" x14ac:dyDescent="0.25">
      <c r="A35" s="19" t="s">
        <v>33</v>
      </c>
      <c r="B35" s="24">
        <f>1084904+260980+5517</f>
        <v>1351401</v>
      </c>
      <c r="C35" s="24">
        <v>47911</v>
      </c>
      <c r="D35" s="24">
        <v>343607</v>
      </c>
      <c r="E35" s="24">
        <v>407945</v>
      </c>
      <c r="F35" s="21">
        <v>2042661</v>
      </c>
      <c r="G35" s="16">
        <v>2042661</v>
      </c>
      <c r="H35" s="16"/>
      <c r="I35" s="17">
        <v>3394062</v>
      </c>
      <c r="J35" s="12"/>
      <c r="K35" s="12"/>
    </row>
    <row r="36" spans="1:11" s="18" customFormat="1" ht="15.75" x14ac:dyDescent="0.25">
      <c r="A36" s="19" t="s">
        <v>34</v>
      </c>
      <c r="B36" s="24">
        <v>49205</v>
      </c>
      <c r="C36" s="24">
        <v>0</v>
      </c>
      <c r="D36" s="24">
        <v>0</v>
      </c>
      <c r="E36" s="24">
        <v>0</v>
      </c>
      <c r="F36" s="21">
        <v>91371</v>
      </c>
      <c r="G36" s="16">
        <v>91371</v>
      </c>
      <c r="H36" s="16"/>
      <c r="I36" s="17">
        <v>140576</v>
      </c>
      <c r="J36" s="12"/>
      <c r="K36" s="12"/>
    </row>
    <row r="37" spans="1:11" s="18" customFormat="1" ht="15.75" x14ac:dyDescent="0.25">
      <c r="A37" s="19" t="s">
        <v>35</v>
      </c>
      <c r="B37" s="24">
        <v>2022524</v>
      </c>
      <c r="C37" s="24">
        <v>0</v>
      </c>
      <c r="D37" s="24">
        <v>0</v>
      </c>
      <c r="E37" s="24">
        <v>0</v>
      </c>
      <c r="F37" s="21">
        <v>458450</v>
      </c>
      <c r="G37" s="16">
        <v>345322</v>
      </c>
      <c r="H37" s="16">
        <v>113128</v>
      </c>
      <c r="I37" s="17">
        <v>2480974</v>
      </c>
      <c r="J37" s="12"/>
      <c r="K37" s="12"/>
    </row>
    <row r="38" spans="1:11" s="18" customFormat="1" ht="15.75" x14ac:dyDescent="0.25">
      <c r="A38" s="19" t="s">
        <v>36</v>
      </c>
      <c r="B38" s="20">
        <v>12528</v>
      </c>
      <c r="C38" s="20">
        <v>0</v>
      </c>
      <c r="D38" s="20">
        <v>0</v>
      </c>
      <c r="E38" s="20">
        <v>0</v>
      </c>
      <c r="F38" s="21">
        <v>12025</v>
      </c>
      <c r="G38" s="16">
        <v>12025</v>
      </c>
      <c r="H38" s="16"/>
      <c r="I38" s="17">
        <v>24553</v>
      </c>
      <c r="J38" s="12"/>
      <c r="K38" s="12"/>
    </row>
    <row r="39" spans="1:11" s="18" customFormat="1" ht="31.5" x14ac:dyDescent="0.25">
      <c r="A39" s="19" t="s">
        <v>37</v>
      </c>
      <c r="B39" s="24">
        <v>15706</v>
      </c>
      <c r="C39" s="24">
        <v>0</v>
      </c>
      <c r="D39" s="24">
        <v>0</v>
      </c>
      <c r="E39" s="24">
        <v>0</v>
      </c>
      <c r="F39" s="21">
        <v>0</v>
      </c>
      <c r="G39" s="16">
        <v>0</v>
      </c>
      <c r="H39" s="16"/>
      <c r="I39" s="17">
        <v>15706</v>
      </c>
      <c r="J39" s="12"/>
      <c r="K39" s="12"/>
    </row>
    <row r="40" spans="1:11" s="18" customFormat="1" ht="15.75" x14ac:dyDescent="0.25">
      <c r="A40" s="19" t="s">
        <v>38</v>
      </c>
      <c r="B40" s="24">
        <v>21490</v>
      </c>
      <c r="C40" s="24">
        <v>0</v>
      </c>
      <c r="D40" s="24">
        <v>0</v>
      </c>
      <c r="E40" s="24">
        <v>0</v>
      </c>
      <c r="F40" s="21">
        <v>30391</v>
      </c>
      <c r="G40" s="16">
        <v>30391</v>
      </c>
      <c r="H40" s="16"/>
      <c r="I40" s="17">
        <v>51881</v>
      </c>
      <c r="J40" s="12"/>
      <c r="K40" s="12"/>
    </row>
    <row r="41" spans="1:11" s="18" customFormat="1" ht="28.5" customHeight="1" x14ac:dyDescent="0.25">
      <c r="A41" s="28" t="s">
        <v>46</v>
      </c>
      <c r="B41" s="29">
        <v>587143</v>
      </c>
      <c r="C41" s="29">
        <v>0</v>
      </c>
      <c r="D41" s="29">
        <v>587143</v>
      </c>
      <c r="E41" s="29">
        <v>0</v>
      </c>
      <c r="F41" s="30">
        <v>0</v>
      </c>
      <c r="G41" s="31">
        <v>0</v>
      </c>
      <c r="H41" s="31">
        <v>0</v>
      </c>
      <c r="I41" s="32">
        <v>587143</v>
      </c>
      <c r="J41" s="12"/>
      <c r="K41" s="12"/>
    </row>
    <row r="42" spans="1:11" s="18" customFormat="1" ht="25.5" customHeight="1" x14ac:dyDescent="0.25">
      <c r="A42" s="33" t="s">
        <v>0</v>
      </c>
      <c r="B42" s="34">
        <f t="shared" ref="B42:I42" si="2">SUBTOTAL(9,B10:B41)</f>
        <v>34636724</v>
      </c>
      <c r="C42" s="34">
        <f t="shared" si="2"/>
        <v>165527</v>
      </c>
      <c r="D42" s="34">
        <f t="shared" si="2"/>
        <v>3902653</v>
      </c>
      <c r="E42" s="34">
        <f t="shared" si="2"/>
        <v>5396484</v>
      </c>
      <c r="F42" s="35">
        <f t="shared" si="2"/>
        <v>24219184</v>
      </c>
      <c r="G42" s="35">
        <f t="shared" si="2"/>
        <v>20000000</v>
      </c>
      <c r="H42" s="35">
        <f t="shared" si="2"/>
        <v>4219184</v>
      </c>
      <c r="I42" s="34">
        <f t="shared" si="2"/>
        <v>58855908</v>
      </c>
      <c r="J42" s="12"/>
      <c r="K42" s="12"/>
    </row>
    <row r="43" spans="1:11" x14ac:dyDescent="0.2">
      <c r="A43" s="36"/>
      <c r="F43" s="2"/>
      <c r="G43" s="2"/>
      <c r="H43" s="2"/>
      <c r="I43" s="2"/>
    </row>
    <row r="44" spans="1:11" ht="15" x14ac:dyDescent="0.25">
      <c r="A44" s="41" t="s">
        <v>39</v>
      </c>
      <c r="B44" s="42"/>
      <c r="C44" s="42"/>
      <c r="D44" s="42"/>
      <c r="E44" s="42"/>
      <c r="F44" s="42"/>
      <c r="G44" s="42"/>
      <c r="H44" s="42"/>
      <c r="I44" s="42"/>
    </row>
    <row r="45" spans="1:11" ht="18.75" x14ac:dyDescent="0.3">
      <c r="A45" s="43"/>
      <c r="B45" s="44"/>
      <c r="C45" s="44"/>
      <c r="D45" s="44"/>
      <c r="E45" s="44"/>
      <c r="F45" s="44"/>
      <c r="G45" s="44"/>
      <c r="H45" s="44"/>
      <c r="I45" s="44"/>
    </row>
    <row r="48" spans="1:11" s="18" customFormat="1" ht="15.75" x14ac:dyDescent="0.25">
      <c r="A48" s="37" t="s">
        <v>40</v>
      </c>
      <c r="B48" s="38"/>
      <c r="C48" s="38"/>
      <c r="D48" s="38"/>
      <c r="E48" s="38"/>
      <c r="F48" s="23"/>
      <c r="G48" s="23"/>
      <c r="H48" s="23"/>
      <c r="I48" s="23" t="s">
        <v>41</v>
      </c>
    </row>
    <row r="52" spans="1:1" x14ac:dyDescent="0.2">
      <c r="A52" s="39" t="s">
        <v>47</v>
      </c>
    </row>
    <row r="53" spans="1:1" ht="15" x14ac:dyDescent="0.2">
      <c r="A53" s="40" t="s">
        <v>48</v>
      </c>
    </row>
  </sheetData>
  <mergeCells count="11">
    <mergeCell ref="A44:I44"/>
    <mergeCell ref="A45:I45"/>
    <mergeCell ref="A2:I2"/>
    <mergeCell ref="A4:I4"/>
    <mergeCell ref="B6:I6"/>
    <mergeCell ref="A7:A8"/>
    <mergeCell ref="B7:B8"/>
    <mergeCell ref="C7:E7"/>
    <mergeCell ref="F7:F8"/>
    <mergeCell ref="G7:H7"/>
    <mergeCell ref="I7:I8"/>
  </mergeCells>
  <hyperlinks>
    <hyperlink ref="A53" r:id="rId1" display="mailto:Zane.Adijane@fm.gov.lv" xr:uid="{BDC260D2-2D80-4E6C-ABAF-A48526DBCC47}"/>
  </hyperlinks>
  <pageMargins left="0.31496062992125984" right="0.31496062992125984" top="0.33" bottom="0.47" header="0.23622047244094491" footer="0.25"/>
  <pageSetup paperSize="9" scale="80" fitToHeight="0" orientation="landscape" r:id="rId2"/>
  <headerFooter>
    <oddFooter>&amp;L&amp;F&amp;C&amp;P</oddFooter>
  </headerFooter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2.pielikums</vt:lpstr>
      <vt:lpstr>'2.pielikums'!Print_Titles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 Adijāne</dc:creator>
  <cp:lastModifiedBy>Zane Adijāne</cp:lastModifiedBy>
  <cp:lastPrinted>2025-09-18T15:59:38Z</cp:lastPrinted>
  <dcterms:created xsi:type="dcterms:W3CDTF">2025-07-11T05:56:30Z</dcterms:created>
  <dcterms:modified xsi:type="dcterms:W3CDTF">2025-09-19T08:42:31Z</dcterms:modified>
</cp:coreProperties>
</file>