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atu bāzes\2025\8_Augusts_2025\Mājas lapai\"/>
    </mc:Choice>
  </mc:AlternateContent>
  <xr:revisionPtr revIDLastSave="0" documentId="13_ncr:1_{F141F09F-1964-4684-A6D3-82D2506B5FE8}" xr6:coauthVersionLast="47" xr6:coauthVersionMax="47" xr10:uidLastSave="{00000000-0000-0000-0000-000000000000}"/>
  <bookViews>
    <workbookView xWindow="-108" yWindow="-108" windowWidth="23256" windowHeight="12456" xr2:uid="{8AD97470-5C23-4403-8BD1-46B7985613C3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6" i="1" l="1"/>
  <c r="Y46" i="1" s="1"/>
  <c r="X45" i="1"/>
  <c r="Y45" i="1" s="1"/>
  <c r="X44" i="1"/>
  <c r="Y44" i="1" s="1"/>
  <c r="X43" i="1"/>
  <c r="Y43" i="1" s="1"/>
  <c r="X42" i="1"/>
  <c r="Y42" i="1" s="1"/>
  <c r="X41" i="1"/>
  <c r="Y41" i="1" s="1"/>
  <c r="X40" i="1"/>
  <c r="Y40" i="1" s="1"/>
  <c r="X39" i="1"/>
  <c r="Y39" i="1" s="1"/>
  <c r="X38" i="1"/>
  <c r="Y38" i="1" s="1"/>
  <c r="X37" i="1"/>
  <c r="Y37" i="1" s="1"/>
  <c r="X36" i="1"/>
  <c r="Y36" i="1" s="1"/>
  <c r="X35" i="1"/>
  <c r="Y35" i="1" s="1"/>
  <c r="X34" i="1"/>
  <c r="Y34" i="1" s="1"/>
  <c r="X33" i="1"/>
  <c r="Y33" i="1" s="1"/>
  <c r="X32" i="1"/>
  <c r="Y32" i="1" s="1"/>
  <c r="X31" i="1"/>
  <c r="Y31" i="1" s="1"/>
  <c r="X30" i="1"/>
  <c r="Y30" i="1" s="1"/>
  <c r="X29" i="1"/>
  <c r="Y29" i="1" s="1"/>
  <c r="X28" i="1"/>
  <c r="Y28" i="1" s="1"/>
  <c r="X27" i="1"/>
  <c r="Y27" i="1" s="1"/>
  <c r="X26" i="1"/>
  <c r="Y26" i="1" s="1"/>
  <c r="X25" i="1"/>
  <c r="Y25" i="1" s="1"/>
  <c r="X24" i="1"/>
  <c r="Y24" i="1" s="1"/>
  <c r="X23" i="1"/>
  <c r="Y23" i="1" s="1"/>
  <c r="X22" i="1"/>
  <c r="Y22" i="1" s="1"/>
  <c r="X21" i="1"/>
  <c r="Y21" i="1" s="1"/>
  <c r="X20" i="1"/>
  <c r="Y20" i="1" s="1"/>
  <c r="X19" i="1"/>
  <c r="Y19" i="1" s="1"/>
  <c r="X18" i="1"/>
  <c r="Y18" i="1" s="1"/>
  <c r="X17" i="1"/>
  <c r="Y17" i="1" s="1"/>
  <c r="X16" i="1"/>
  <c r="Y16" i="1" s="1"/>
  <c r="X15" i="1"/>
  <c r="Y15" i="1" s="1"/>
  <c r="X14" i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X4" i="1"/>
  <c r="Y4" i="1" s="1"/>
</calcChain>
</file>

<file path=xl/sharedStrings.xml><?xml version="1.0" encoding="utf-8"?>
<sst xmlns="http://schemas.openxmlformats.org/spreadsheetml/2006/main" count="75" uniqueCount="68">
  <si>
    <t>Pašvaldību 2025.gada pamatbudžets (2025.gada plāns un izpilde uz 31.08.2025.), EUR</t>
  </si>
  <si>
    <t xml:space="preserve">Pašvaldība </t>
  </si>
  <si>
    <t xml:space="preserve">Ieņēmumi </t>
  </si>
  <si>
    <t xml:space="preserve">Izdevumi </t>
  </si>
  <si>
    <t xml:space="preserve">Ieņēmumu pārsniegums vai deficīts </t>
  </si>
  <si>
    <t>Finansēšana/plāns</t>
  </si>
  <si>
    <t>Finansēšana/ izpilde</t>
  </si>
  <si>
    <t>Naudas līdzekļu atlikums gada sākumā</t>
  </si>
  <si>
    <t>Naudas līdzekļu atlikums uz 31.08.2025.</t>
  </si>
  <si>
    <t xml:space="preserve">% no kopējā atlikuma </t>
  </si>
  <si>
    <t xml:space="preserve">Atlikuma izmaiņas </t>
  </si>
  <si>
    <t>Plāns</t>
  </si>
  <si>
    <t xml:space="preserve">% no kopējiem izdevumiem </t>
  </si>
  <si>
    <t>Izpilde</t>
  </si>
  <si>
    <t xml:space="preserve">% no kopējās  ieņēmumu izpildes </t>
  </si>
  <si>
    <t xml:space="preserve">% no kopējās izdevumu  izpildes </t>
  </si>
  <si>
    <t xml:space="preserve">Naudas līdzekļi un noguldījumi </t>
  </si>
  <si>
    <t xml:space="preserve">Aizņēmumi </t>
  </si>
  <si>
    <t>Aizdevumi</t>
  </si>
  <si>
    <t>Akcijas un cita līdzdalība komersantu pašu kapitālā</t>
  </si>
  <si>
    <t>Naudas līdzekļi un noguldījumi (atlikuma izmaiņas)</t>
  </si>
  <si>
    <t>Eur</t>
  </si>
  <si>
    <t>%</t>
  </si>
  <si>
    <t xml:space="preserve">atlikumi + aizņēmumi </t>
  </si>
  <si>
    <t xml:space="preserve">via nosedz deficītu? </t>
  </si>
  <si>
    <t>Pilsētas un novadi kopā</t>
  </si>
  <si>
    <t>Rīga</t>
  </si>
  <si>
    <t>Daugavpils</t>
  </si>
  <si>
    <t>Jelgava</t>
  </si>
  <si>
    <t>Jūrmala</t>
  </si>
  <si>
    <t>Liepāja</t>
  </si>
  <si>
    <t>Rēzekne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</si>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</sst>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%"/>
  </numFmts>
  <fonts count="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91">
    <xf numFmtId="0" fontId="0" fillId="0" borderId="0" xfId="0"/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horizontal="center" vertical="center" wrapText="1"/>
    </xf>
    <xf numFmtId="49" fontId="4" fillId="0" borderId="9" xfId="3" applyNumberFormat="1" applyFont="1" applyBorder="1" applyAlignment="1">
      <alignment horizontal="center" vertical="center" wrapText="1"/>
    </xf>
    <xf numFmtId="49" fontId="4" fillId="0" borderId="10" xfId="3" applyNumberFormat="1" applyFont="1" applyBorder="1" applyAlignment="1">
      <alignment horizontal="center" vertical="center" wrapText="1"/>
    </xf>
    <xf numFmtId="49" fontId="4" fillId="0" borderId="11" xfId="3" applyNumberFormat="1" applyFont="1" applyBorder="1" applyAlignment="1">
      <alignment horizontal="center" vertical="center" wrapText="1"/>
    </xf>
    <xf numFmtId="49" fontId="4" fillId="0" borderId="12" xfId="3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3" fontId="4" fillId="0" borderId="14" xfId="3" applyNumberFormat="1" applyFont="1" applyBorder="1" applyAlignment="1">
      <alignment horizontal="right" vertical="center"/>
    </xf>
    <xf numFmtId="9" fontId="4" fillId="0" borderId="15" xfId="2" applyFont="1" applyFill="1" applyBorder="1" applyAlignment="1">
      <alignment horizontal="right" vertical="center"/>
    </xf>
    <xf numFmtId="3" fontId="4" fillId="0" borderId="16" xfId="3" applyNumberFormat="1" applyFont="1" applyBorder="1" applyAlignment="1">
      <alignment horizontal="right" vertical="center"/>
    </xf>
    <xf numFmtId="3" fontId="4" fillId="0" borderId="17" xfId="3" applyNumberFormat="1" applyFont="1" applyBorder="1" applyAlignment="1">
      <alignment horizontal="right" vertical="center"/>
    </xf>
    <xf numFmtId="3" fontId="4" fillId="0" borderId="18" xfId="3" applyNumberFormat="1" applyFont="1" applyBorder="1" applyAlignment="1">
      <alignment horizontal="right" vertical="center"/>
    </xf>
    <xf numFmtId="3" fontId="4" fillId="0" borderId="15" xfId="3" applyNumberFormat="1" applyFont="1" applyBorder="1" applyAlignment="1">
      <alignment horizontal="right" vertical="center"/>
    </xf>
    <xf numFmtId="164" fontId="4" fillId="0" borderId="15" xfId="1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9" fontId="4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6" fillId="0" borderId="19" xfId="4" applyFont="1" applyBorder="1" applyAlignment="1">
      <alignment vertical="center"/>
    </xf>
    <xf numFmtId="3" fontId="6" fillId="0" borderId="20" xfId="5" applyNumberFormat="1" applyFont="1" applyBorder="1" applyAlignment="1">
      <alignment horizontal="right" vertical="center"/>
    </xf>
    <xf numFmtId="164" fontId="6" fillId="0" borderId="21" xfId="2" applyNumberFormat="1" applyFont="1" applyFill="1" applyBorder="1" applyAlignment="1">
      <alignment horizontal="right" vertical="center"/>
    </xf>
    <xf numFmtId="3" fontId="6" fillId="0" borderId="21" xfId="5" applyNumberFormat="1" applyFont="1" applyBorder="1" applyAlignment="1">
      <alignment horizontal="right" vertical="center"/>
    </xf>
    <xf numFmtId="164" fontId="6" fillId="0" borderId="22" xfId="2" applyNumberFormat="1" applyFont="1" applyFill="1" applyBorder="1" applyAlignment="1">
      <alignment horizontal="right" vertical="center"/>
    </xf>
    <xf numFmtId="3" fontId="6" fillId="0" borderId="23" xfId="5" applyNumberFormat="1" applyFont="1" applyBorder="1" applyAlignment="1">
      <alignment horizontal="right" vertical="center"/>
    </xf>
    <xf numFmtId="164" fontId="6" fillId="0" borderId="24" xfId="2" applyNumberFormat="1" applyFont="1" applyFill="1" applyBorder="1" applyAlignment="1">
      <alignment horizontal="right" vertical="center"/>
    </xf>
    <xf numFmtId="3" fontId="6" fillId="0" borderId="20" xfId="3" applyNumberFormat="1" applyFont="1" applyBorder="1" applyAlignment="1">
      <alignment horizontal="right" vertical="center"/>
    </xf>
    <xf numFmtId="3" fontId="6" fillId="0" borderId="21" xfId="3" applyNumberFormat="1" applyFont="1" applyBorder="1" applyAlignment="1">
      <alignment horizontal="right" vertical="center"/>
    </xf>
    <xf numFmtId="3" fontId="6" fillId="0" borderId="22" xfId="5" applyNumberFormat="1" applyFont="1" applyBorder="1" applyAlignment="1">
      <alignment horizontal="right" vertical="center"/>
    </xf>
    <xf numFmtId="3" fontId="6" fillId="0" borderId="24" xfId="5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 vertical="center"/>
    </xf>
    <xf numFmtId="9" fontId="6" fillId="0" borderId="22" xfId="0" applyNumberFormat="1" applyFont="1" applyBorder="1" applyAlignment="1">
      <alignment horizontal="right" vertical="center"/>
    </xf>
    <xf numFmtId="0" fontId="6" fillId="0" borderId="25" xfId="4" applyFont="1" applyBorder="1" applyAlignment="1">
      <alignment vertical="center"/>
    </xf>
    <xf numFmtId="3" fontId="6" fillId="0" borderId="26" xfId="5" applyNumberFormat="1" applyFont="1" applyBorder="1" applyAlignment="1">
      <alignment horizontal="right" vertical="center"/>
    </xf>
    <xf numFmtId="164" fontId="6" fillId="0" borderId="27" xfId="2" applyNumberFormat="1" applyFont="1" applyFill="1" applyBorder="1" applyAlignment="1">
      <alignment horizontal="right" vertical="center"/>
    </xf>
    <xf numFmtId="3" fontId="6" fillId="0" borderId="27" xfId="5" applyNumberFormat="1" applyFont="1" applyBorder="1" applyAlignment="1">
      <alignment horizontal="right" vertical="center"/>
    </xf>
    <xf numFmtId="164" fontId="6" fillId="0" borderId="28" xfId="2" applyNumberFormat="1" applyFont="1" applyFill="1" applyBorder="1" applyAlignment="1">
      <alignment horizontal="right" vertical="center"/>
    </xf>
    <xf numFmtId="3" fontId="6" fillId="0" borderId="29" xfId="5" applyNumberFormat="1" applyFont="1" applyBorder="1" applyAlignment="1">
      <alignment horizontal="right" vertical="center"/>
    </xf>
    <xf numFmtId="164" fontId="6" fillId="0" borderId="30" xfId="2" applyNumberFormat="1" applyFont="1" applyFill="1" applyBorder="1" applyAlignment="1">
      <alignment horizontal="right" vertical="center"/>
    </xf>
    <xf numFmtId="3" fontId="6" fillId="0" borderId="28" xfId="5" applyNumberFormat="1" applyFont="1" applyBorder="1" applyAlignment="1">
      <alignment horizontal="right" vertical="center"/>
    </xf>
    <xf numFmtId="3" fontId="6" fillId="0" borderId="30" xfId="5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9" fontId="6" fillId="0" borderId="28" xfId="0" applyNumberFormat="1" applyFont="1" applyBorder="1" applyAlignment="1">
      <alignment horizontal="right" vertical="center"/>
    </xf>
    <xf numFmtId="3" fontId="6" fillId="0" borderId="29" xfId="0" applyNumberFormat="1" applyFont="1" applyBorder="1"/>
    <xf numFmtId="0" fontId="6" fillId="0" borderId="25" xfId="4" applyFont="1" applyBorder="1" applyAlignment="1">
      <alignment horizontal="left" vertical="top"/>
    </xf>
    <xf numFmtId="3" fontId="7" fillId="0" borderId="0" xfId="0" applyNumberFormat="1" applyFont="1" applyAlignment="1">
      <alignment horizontal="right" vertical="center"/>
    </xf>
    <xf numFmtId="0" fontId="6" fillId="0" borderId="31" xfId="4" applyFont="1" applyBorder="1" applyAlignment="1">
      <alignment vertical="center"/>
    </xf>
    <xf numFmtId="3" fontId="6" fillId="0" borderId="32" xfId="5" applyNumberFormat="1" applyFont="1" applyBorder="1" applyAlignment="1">
      <alignment horizontal="right" vertical="center"/>
    </xf>
    <xf numFmtId="164" fontId="6" fillId="0" borderId="33" xfId="2" applyNumberFormat="1" applyFont="1" applyFill="1" applyBorder="1" applyAlignment="1">
      <alignment horizontal="right" vertical="center"/>
    </xf>
    <xf numFmtId="3" fontId="6" fillId="0" borderId="33" xfId="5" applyNumberFormat="1" applyFont="1" applyBorder="1" applyAlignment="1">
      <alignment horizontal="right" vertical="center"/>
    </xf>
    <xf numFmtId="164" fontId="6" fillId="0" borderId="34" xfId="2" applyNumberFormat="1" applyFont="1" applyFill="1" applyBorder="1" applyAlignment="1">
      <alignment horizontal="right" vertical="center"/>
    </xf>
    <xf numFmtId="3" fontId="6" fillId="0" borderId="35" xfId="5" applyNumberFormat="1" applyFont="1" applyBorder="1" applyAlignment="1">
      <alignment horizontal="right" vertical="center"/>
    </xf>
    <xf numFmtId="164" fontId="6" fillId="0" borderId="36" xfId="2" applyNumberFormat="1" applyFont="1" applyFill="1" applyBorder="1" applyAlignment="1">
      <alignment horizontal="right" vertical="center"/>
    </xf>
    <xf numFmtId="3" fontId="6" fillId="0" borderId="34" xfId="5" applyNumberFormat="1" applyFont="1" applyBorder="1" applyAlignment="1">
      <alignment horizontal="right" vertical="center"/>
    </xf>
    <xf numFmtId="3" fontId="6" fillId="0" borderId="36" xfId="5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9" fontId="6" fillId="0" borderId="34" xfId="0" applyNumberFormat="1" applyFont="1" applyBorder="1" applyAlignment="1">
      <alignment horizontal="right" vertical="center"/>
    </xf>
    <xf numFmtId="3" fontId="8" fillId="0" borderId="0" xfId="0" applyNumberFormat="1" applyFont="1"/>
    <xf numFmtId="0" fontId="8" fillId="0" borderId="0" xfId="0" applyFont="1"/>
    <xf numFmtId="165" fontId="6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3" applyNumberFormat="1" applyFont="1" applyBorder="1" applyAlignment="1">
      <alignment horizontal="center" vertical="center"/>
    </xf>
    <xf numFmtId="49" fontId="4" fillId="0" borderId="3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center" vertical="center"/>
    </xf>
    <xf numFmtId="49" fontId="4" fillId="0" borderId="6" xfId="3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6">
    <cellStyle name="Komats" xfId="1" builtinId="3"/>
    <cellStyle name="Normal 10" xfId="5" xr:uid="{EC85E273-CFC4-4185-A3DE-55B0C09827B1}"/>
    <cellStyle name="Normal 2" xfId="3" xr:uid="{B02BAFE3-190E-4A5D-9CC6-24876472E7F3}"/>
    <cellStyle name="Normal 3" xfId="4" xr:uid="{3FA90E87-BE6D-4481-A3E2-F704FE85BBBF}"/>
    <cellStyle name="Parasts" xfId="0" builtinId="0"/>
    <cellStyle name="Procent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A2FC-D7DD-49CD-86A1-313872A99611}">
  <dimension ref="A1:Y51"/>
  <sheetViews>
    <sheetView tabSelected="1" topLeftCell="B1" zoomScaleNormal="100" workbookViewId="0">
      <selection activeCell="J14" sqref="J14"/>
    </sheetView>
  </sheetViews>
  <sheetFormatPr defaultColWidth="10" defaultRowHeight="13.8" x14ac:dyDescent="0.3"/>
  <cols>
    <col min="1" max="1" width="23" style="2" customWidth="1"/>
    <col min="2" max="2" width="14" style="2" customWidth="1"/>
    <col min="3" max="3" width="14" style="2" hidden="1" customWidth="1"/>
    <col min="4" max="4" width="15.6640625" style="2" customWidth="1"/>
    <col min="5" max="5" width="10.109375" style="2" hidden="1" customWidth="1"/>
    <col min="6" max="6" width="14.6640625" style="2" customWidth="1"/>
    <col min="7" max="7" width="13.44140625" style="2" customWidth="1"/>
    <col min="8" max="8" width="9.5546875" style="2" hidden="1" customWidth="1"/>
    <col min="9" max="12" width="14" style="2" customWidth="1"/>
    <col min="13" max="13" width="14" style="2" hidden="1" customWidth="1"/>
    <col min="14" max="14" width="14" style="2" customWidth="1"/>
    <col min="15" max="16" width="13.33203125" style="2" customWidth="1"/>
    <col min="17" max="17" width="13.33203125" style="2" hidden="1" customWidth="1"/>
    <col min="18" max="18" width="13.33203125" style="2" customWidth="1"/>
    <col min="19" max="19" width="14.109375" style="2" customWidth="1"/>
    <col min="20" max="20" width="15.109375" style="2" customWidth="1"/>
    <col min="21" max="21" width="12.33203125" style="2" hidden="1" customWidth="1"/>
    <col min="22" max="22" width="13.44140625" style="2" customWidth="1"/>
    <col min="23" max="23" width="10" style="2"/>
    <col min="24" max="24" width="12.77734375" style="2" hidden="1" customWidth="1"/>
    <col min="25" max="25" width="16.109375" style="2" hidden="1" customWidth="1"/>
    <col min="26" max="26" width="11.77734375" style="2" bestFit="1" customWidth="1"/>
    <col min="27" max="16384" width="10" style="2"/>
  </cols>
  <sheetData>
    <row r="1" spans="1:25" s="1" customFormat="1" ht="18.600000000000001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5" ht="30.75" customHeight="1" x14ac:dyDescent="0.3">
      <c r="A2" s="73" t="s">
        <v>1</v>
      </c>
      <c r="B2" s="75" t="s">
        <v>2</v>
      </c>
      <c r="C2" s="76"/>
      <c r="D2" s="76"/>
      <c r="E2" s="77"/>
      <c r="F2" s="70" t="s">
        <v>3</v>
      </c>
      <c r="G2" s="78"/>
      <c r="H2" s="79"/>
      <c r="I2" s="80" t="s">
        <v>4</v>
      </c>
      <c r="J2" s="81"/>
      <c r="K2" s="82" t="s">
        <v>5</v>
      </c>
      <c r="L2" s="83"/>
      <c r="M2" s="83"/>
      <c r="N2" s="84"/>
      <c r="O2" s="85" t="s">
        <v>6</v>
      </c>
      <c r="P2" s="83"/>
      <c r="Q2" s="86"/>
      <c r="R2" s="86"/>
      <c r="S2" s="80" t="s">
        <v>7</v>
      </c>
      <c r="T2" s="81" t="s">
        <v>8</v>
      </c>
      <c r="U2" s="89" t="s">
        <v>9</v>
      </c>
      <c r="V2" s="70" t="s">
        <v>10</v>
      </c>
      <c r="W2" s="71"/>
    </row>
    <row r="3" spans="1:25" s="14" customFormat="1" ht="81" customHeight="1" thickBot="1" x14ac:dyDescent="0.35">
      <c r="A3" s="74"/>
      <c r="B3" s="3" t="s">
        <v>11</v>
      </c>
      <c r="C3" s="4" t="s">
        <v>12</v>
      </c>
      <c r="D3" s="4" t="s">
        <v>13</v>
      </c>
      <c r="E3" s="5" t="s">
        <v>14</v>
      </c>
      <c r="F3" s="6" t="s">
        <v>11</v>
      </c>
      <c r="G3" s="4" t="s">
        <v>13</v>
      </c>
      <c r="H3" s="7" t="s">
        <v>15</v>
      </c>
      <c r="I3" s="3" t="s">
        <v>11</v>
      </c>
      <c r="J3" s="4" t="s">
        <v>13</v>
      </c>
      <c r="K3" s="8" t="s">
        <v>16</v>
      </c>
      <c r="L3" s="9" t="s">
        <v>17</v>
      </c>
      <c r="M3" s="9" t="s">
        <v>18</v>
      </c>
      <c r="N3" s="10" t="s">
        <v>19</v>
      </c>
      <c r="O3" s="11" t="s">
        <v>20</v>
      </c>
      <c r="P3" s="9" t="s">
        <v>17</v>
      </c>
      <c r="Q3" s="9" t="s">
        <v>18</v>
      </c>
      <c r="R3" s="12" t="s">
        <v>19</v>
      </c>
      <c r="S3" s="87"/>
      <c r="T3" s="88"/>
      <c r="U3" s="90"/>
      <c r="V3" s="13" t="s">
        <v>21</v>
      </c>
      <c r="W3" s="5" t="s">
        <v>22</v>
      </c>
      <c r="X3" s="14" t="s">
        <v>23</v>
      </c>
      <c r="Y3" s="14" t="s">
        <v>24</v>
      </c>
    </row>
    <row r="4" spans="1:25" s="25" customFormat="1" ht="20.25" customHeight="1" thickBot="1" x14ac:dyDescent="0.35">
      <c r="A4" s="15" t="s">
        <v>25</v>
      </c>
      <c r="B4" s="16">
        <v>4191678189</v>
      </c>
      <c r="C4" s="16">
        <v>2796886838</v>
      </c>
      <c r="D4" s="16">
        <v>2796886838</v>
      </c>
      <c r="E4" s="17">
        <v>1.0000000000000002</v>
      </c>
      <c r="F4" s="18">
        <v>4786095128</v>
      </c>
      <c r="G4" s="18">
        <v>2731312083</v>
      </c>
      <c r="H4" s="18">
        <v>1</v>
      </c>
      <c r="I4" s="18">
        <v>-594416939</v>
      </c>
      <c r="J4" s="18">
        <v>65574755</v>
      </c>
      <c r="K4" s="16">
        <v>417534167</v>
      </c>
      <c r="L4" s="18">
        <v>190173805</v>
      </c>
      <c r="M4" s="18">
        <v>0</v>
      </c>
      <c r="N4" s="19">
        <v>-13291033</v>
      </c>
      <c r="O4" s="16">
        <v>-76034410</v>
      </c>
      <c r="P4" s="20">
        <v>19251349</v>
      </c>
      <c r="Q4" s="18">
        <v>0</v>
      </c>
      <c r="R4" s="21">
        <v>-8791694</v>
      </c>
      <c r="S4" s="16">
        <v>447104940</v>
      </c>
      <c r="T4" s="20">
        <v>523139350</v>
      </c>
      <c r="U4" s="22">
        <v>0.99999999999999978</v>
      </c>
      <c r="V4" s="23">
        <v>76034410</v>
      </c>
      <c r="W4" s="24">
        <v>0.17005942721187561</v>
      </c>
      <c r="X4" s="25">
        <f t="shared" ref="X4:X46" si="0">S4+L4</f>
        <v>637278745</v>
      </c>
      <c r="Y4" s="25">
        <f t="shared" ref="Y4:Y46" si="1">X4+I4</f>
        <v>42861806</v>
      </c>
    </row>
    <row r="5" spans="1:25" x14ac:dyDescent="0.3">
      <c r="A5" s="26" t="s">
        <v>26</v>
      </c>
      <c r="B5" s="27">
        <v>1470282550</v>
      </c>
      <c r="C5" s="28">
        <v>953168301</v>
      </c>
      <c r="D5" s="29">
        <v>953168301</v>
      </c>
      <c r="E5" s="30">
        <v>0.34079616237945198</v>
      </c>
      <c r="F5" s="31">
        <v>1693455125</v>
      </c>
      <c r="G5" s="29">
        <v>973196340</v>
      </c>
      <c r="H5" s="32">
        <v>0.35631092691944133</v>
      </c>
      <c r="I5" s="33">
        <v>-223172575</v>
      </c>
      <c r="J5" s="34">
        <v>-20028039</v>
      </c>
      <c r="K5" s="27">
        <v>124495569</v>
      </c>
      <c r="L5" s="29">
        <v>98677006</v>
      </c>
      <c r="M5" s="29">
        <v>0</v>
      </c>
      <c r="N5" s="35">
        <v>0</v>
      </c>
      <c r="O5" s="33">
        <v>-7989620</v>
      </c>
      <c r="P5" s="29">
        <v>28017659</v>
      </c>
      <c r="Q5" s="36">
        <v>0</v>
      </c>
      <c r="R5" s="37">
        <v>0</v>
      </c>
      <c r="S5" s="27">
        <v>124847589</v>
      </c>
      <c r="T5" s="29">
        <v>132837209</v>
      </c>
      <c r="U5" s="30">
        <v>0.25392318318245416</v>
      </c>
      <c r="V5" s="38">
        <v>7989620</v>
      </c>
      <c r="W5" s="39">
        <v>6.3994988321320223E-2</v>
      </c>
      <c r="X5" s="25">
        <f t="shared" si="0"/>
        <v>223524595</v>
      </c>
      <c r="Y5" s="25">
        <f t="shared" si="1"/>
        <v>352020</v>
      </c>
    </row>
    <row r="6" spans="1:25" x14ac:dyDescent="0.3">
      <c r="A6" s="40" t="s">
        <v>27</v>
      </c>
      <c r="B6" s="41">
        <v>157092345</v>
      </c>
      <c r="C6" s="42">
        <v>109104565</v>
      </c>
      <c r="D6" s="43">
        <v>109104565</v>
      </c>
      <c r="E6" s="44">
        <v>3.9009288297848541E-2</v>
      </c>
      <c r="F6" s="45">
        <v>171626975</v>
      </c>
      <c r="G6" s="43">
        <v>105575384</v>
      </c>
      <c r="H6" s="46">
        <v>3.8653724214495047E-2</v>
      </c>
      <c r="I6" s="33">
        <v>-14534630</v>
      </c>
      <c r="J6" s="34">
        <v>3529181</v>
      </c>
      <c r="K6" s="41">
        <v>13218885</v>
      </c>
      <c r="L6" s="43">
        <v>1401245</v>
      </c>
      <c r="M6" s="43">
        <v>0</v>
      </c>
      <c r="N6" s="47">
        <v>-85500</v>
      </c>
      <c r="O6" s="33">
        <v>-120870</v>
      </c>
      <c r="P6" s="43">
        <v>-3329811</v>
      </c>
      <c r="Q6" s="48">
        <v>0</v>
      </c>
      <c r="R6" s="49">
        <v>-78500</v>
      </c>
      <c r="S6" s="41">
        <v>13249526</v>
      </c>
      <c r="T6" s="43">
        <v>13370396</v>
      </c>
      <c r="U6" s="44">
        <v>2.5558000941814069E-2</v>
      </c>
      <c r="V6" s="50">
        <v>120870</v>
      </c>
      <c r="W6" s="51">
        <v>9.1225904987091155E-3</v>
      </c>
      <c r="X6" s="25">
        <f t="shared" si="0"/>
        <v>14650771</v>
      </c>
      <c r="Y6" s="25">
        <f t="shared" si="1"/>
        <v>116141</v>
      </c>
    </row>
    <row r="7" spans="1:25" x14ac:dyDescent="0.3">
      <c r="A7" s="40" t="s">
        <v>28</v>
      </c>
      <c r="B7" s="41">
        <v>124775386</v>
      </c>
      <c r="C7" s="42">
        <v>86040910</v>
      </c>
      <c r="D7" s="43">
        <v>86040910</v>
      </c>
      <c r="E7" s="44">
        <v>3.0763100183747942E-2</v>
      </c>
      <c r="F7" s="45">
        <v>126953800</v>
      </c>
      <c r="G7" s="43">
        <v>77044805</v>
      </c>
      <c r="H7" s="46">
        <v>2.8207983071409419E-2</v>
      </c>
      <c r="I7" s="33">
        <v>-2178414</v>
      </c>
      <c r="J7" s="34">
        <v>8996105</v>
      </c>
      <c r="K7" s="41">
        <v>6234335</v>
      </c>
      <c r="L7" s="43">
        <v>698660</v>
      </c>
      <c r="M7" s="43">
        <v>0</v>
      </c>
      <c r="N7" s="47">
        <v>-4754581</v>
      </c>
      <c r="O7" s="33">
        <v>-4183716</v>
      </c>
      <c r="P7" s="43">
        <v>-689808</v>
      </c>
      <c r="Q7" s="48">
        <v>0</v>
      </c>
      <c r="R7" s="49">
        <v>-4122581</v>
      </c>
      <c r="S7" s="41">
        <v>7630402</v>
      </c>
      <c r="T7" s="43">
        <v>11814118</v>
      </c>
      <c r="U7" s="44">
        <v>2.2583118627952571E-2</v>
      </c>
      <c r="V7" s="50">
        <v>4183716</v>
      </c>
      <c r="W7" s="51">
        <v>0.54829562059770898</v>
      </c>
      <c r="X7" s="25">
        <f t="shared" si="0"/>
        <v>8329062</v>
      </c>
      <c r="Y7" s="25">
        <f t="shared" si="1"/>
        <v>6150648</v>
      </c>
    </row>
    <row r="8" spans="1:25" x14ac:dyDescent="0.3">
      <c r="A8" s="40" t="s">
        <v>29</v>
      </c>
      <c r="B8" s="41">
        <v>118674473</v>
      </c>
      <c r="C8" s="42">
        <v>77464151</v>
      </c>
      <c r="D8" s="43">
        <v>77464151</v>
      </c>
      <c r="E8" s="44">
        <v>2.7696562459206653E-2</v>
      </c>
      <c r="F8" s="45">
        <v>126198316</v>
      </c>
      <c r="G8" s="43">
        <v>72684050</v>
      </c>
      <c r="H8" s="46">
        <v>2.6611404259657426E-2</v>
      </c>
      <c r="I8" s="33">
        <v>-7523843</v>
      </c>
      <c r="J8" s="34">
        <v>4780101</v>
      </c>
      <c r="K8" s="41">
        <v>6368059</v>
      </c>
      <c r="L8" s="43">
        <v>1837603</v>
      </c>
      <c r="M8" s="43">
        <v>0</v>
      </c>
      <c r="N8" s="47">
        <v>-681819</v>
      </c>
      <c r="O8" s="33">
        <v>-6787987</v>
      </c>
      <c r="P8" s="43">
        <v>2645705</v>
      </c>
      <c r="Q8" s="48">
        <v>0</v>
      </c>
      <c r="R8" s="49">
        <v>-637819</v>
      </c>
      <c r="S8" s="41">
        <v>7785434</v>
      </c>
      <c r="T8" s="43">
        <v>14573421</v>
      </c>
      <c r="U8" s="44">
        <v>2.7857627226856477E-2</v>
      </c>
      <c r="V8" s="50">
        <v>6787987</v>
      </c>
      <c r="W8" s="51">
        <v>0.87188292906985021</v>
      </c>
      <c r="X8" s="25">
        <f t="shared" si="0"/>
        <v>9623037</v>
      </c>
      <c r="Y8" s="25">
        <f t="shared" si="1"/>
        <v>2099194</v>
      </c>
    </row>
    <row r="9" spans="1:25" x14ac:dyDescent="0.3">
      <c r="A9" s="40" t="s">
        <v>30</v>
      </c>
      <c r="B9" s="41">
        <v>134761244</v>
      </c>
      <c r="C9" s="42">
        <v>94069944</v>
      </c>
      <c r="D9" s="43">
        <v>94069944</v>
      </c>
      <c r="E9" s="44">
        <v>3.3633804100300181E-2</v>
      </c>
      <c r="F9" s="45">
        <v>156149723</v>
      </c>
      <c r="G9" s="43">
        <v>89988764</v>
      </c>
      <c r="H9" s="46">
        <v>3.2947082305277528E-2</v>
      </c>
      <c r="I9" s="33">
        <v>-21388479</v>
      </c>
      <c r="J9" s="34">
        <v>4081180</v>
      </c>
      <c r="K9" s="41">
        <v>18679641</v>
      </c>
      <c r="L9" s="43">
        <v>3540855</v>
      </c>
      <c r="M9" s="43">
        <v>0</v>
      </c>
      <c r="N9" s="47">
        <v>-832017</v>
      </c>
      <c r="O9" s="33">
        <v>313476</v>
      </c>
      <c r="P9" s="43">
        <v>-4080848</v>
      </c>
      <c r="Q9" s="48">
        <v>0</v>
      </c>
      <c r="R9" s="49">
        <v>-313808</v>
      </c>
      <c r="S9" s="41">
        <v>18679641</v>
      </c>
      <c r="T9" s="43">
        <v>18366165</v>
      </c>
      <c r="U9" s="44">
        <v>3.5107596092704557E-2</v>
      </c>
      <c r="V9" s="50">
        <v>-313476</v>
      </c>
      <c r="W9" s="51">
        <v>-1.6781692967225648E-2</v>
      </c>
      <c r="X9" s="25">
        <f t="shared" si="0"/>
        <v>22220496</v>
      </c>
      <c r="Y9" s="25">
        <f t="shared" si="1"/>
        <v>832017</v>
      </c>
    </row>
    <row r="10" spans="1:25" x14ac:dyDescent="0.25">
      <c r="A10" s="40" t="s">
        <v>31</v>
      </c>
      <c r="B10" s="41">
        <v>53089206</v>
      </c>
      <c r="C10" s="42">
        <v>35790997</v>
      </c>
      <c r="D10" s="43">
        <v>35790997</v>
      </c>
      <c r="E10" s="44">
        <v>1.2796726887096174E-2</v>
      </c>
      <c r="F10" s="52">
        <v>52234180</v>
      </c>
      <c r="G10" s="43">
        <v>32936728</v>
      </c>
      <c r="H10" s="46">
        <v>1.2058939805891088E-2</v>
      </c>
      <c r="I10" s="33">
        <v>855026</v>
      </c>
      <c r="J10" s="34">
        <v>2854269</v>
      </c>
      <c r="K10" s="41">
        <v>2998632</v>
      </c>
      <c r="L10" s="43">
        <v>-3853658</v>
      </c>
      <c r="M10" s="43">
        <v>0</v>
      </c>
      <c r="N10" s="47">
        <v>0</v>
      </c>
      <c r="O10" s="33">
        <v>-1016604</v>
      </c>
      <c r="P10" s="43">
        <v>-1837665</v>
      </c>
      <c r="Q10" s="48">
        <v>0</v>
      </c>
      <c r="R10" s="49">
        <v>0</v>
      </c>
      <c r="S10" s="41">
        <v>2998925</v>
      </c>
      <c r="T10" s="43">
        <v>4015529</v>
      </c>
      <c r="U10" s="44">
        <v>7.6758305411359327E-3</v>
      </c>
      <c r="V10" s="50">
        <v>1016604</v>
      </c>
      <c r="W10" s="51">
        <v>0.3389894712271897</v>
      </c>
      <c r="X10" s="25">
        <f t="shared" si="0"/>
        <v>-854733</v>
      </c>
      <c r="Y10" s="25">
        <f t="shared" si="1"/>
        <v>293</v>
      </c>
    </row>
    <row r="11" spans="1:25" x14ac:dyDescent="0.3">
      <c r="A11" s="40" t="s">
        <v>32</v>
      </c>
      <c r="B11" s="41">
        <v>79013470</v>
      </c>
      <c r="C11" s="42">
        <v>49030770</v>
      </c>
      <c r="D11" s="43">
        <v>49030770</v>
      </c>
      <c r="E11" s="44">
        <v>1.7530480437692991E-2</v>
      </c>
      <c r="F11" s="45">
        <v>86950103</v>
      </c>
      <c r="G11" s="43">
        <v>46579234</v>
      </c>
      <c r="H11" s="46">
        <v>1.7053794141619515E-2</v>
      </c>
      <c r="I11" s="33">
        <v>-7936633</v>
      </c>
      <c r="J11" s="34">
        <v>2451536</v>
      </c>
      <c r="K11" s="41">
        <v>6988667</v>
      </c>
      <c r="L11" s="43">
        <v>947966</v>
      </c>
      <c r="M11" s="43">
        <v>0</v>
      </c>
      <c r="N11" s="47">
        <v>0</v>
      </c>
      <c r="O11" s="33">
        <v>-1738749</v>
      </c>
      <c r="P11" s="43">
        <v>-712787</v>
      </c>
      <c r="Q11" s="48">
        <v>0</v>
      </c>
      <c r="R11" s="49">
        <v>0</v>
      </c>
      <c r="S11" s="41">
        <v>10455116</v>
      </c>
      <c r="T11" s="43">
        <v>12193865</v>
      </c>
      <c r="U11" s="44">
        <v>2.3309018906721508E-2</v>
      </c>
      <c r="V11" s="50">
        <v>1738749</v>
      </c>
      <c r="W11" s="51">
        <v>0.16630604576745012</v>
      </c>
      <c r="X11" s="25">
        <f t="shared" si="0"/>
        <v>11403082</v>
      </c>
      <c r="Y11" s="25">
        <f t="shared" si="1"/>
        <v>3466449</v>
      </c>
    </row>
    <row r="12" spans="1:25" x14ac:dyDescent="0.3">
      <c r="A12" s="40" t="s">
        <v>33</v>
      </c>
      <c r="B12" s="41">
        <v>53999477</v>
      </c>
      <c r="C12" s="42">
        <v>40487099</v>
      </c>
      <c r="D12" s="43">
        <v>40487099</v>
      </c>
      <c r="E12" s="44">
        <v>1.4475773009447728E-2</v>
      </c>
      <c r="F12" s="45">
        <v>66230929</v>
      </c>
      <c r="G12" s="43">
        <v>41629393</v>
      </c>
      <c r="H12" s="46">
        <v>1.5241536571051739E-2</v>
      </c>
      <c r="I12" s="33">
        <v>-12231452</v>
      </c>
      <c r="J12" s="34">
        <v>-1142294</v>
      </c>
      <c r="K12" s="41">
        <v>9895803</v>
      </c>
      <c r="L12" s="43">
        <v>2335649</v>
      </c>
      <c r="M12" s="43">
        <v>0</v>
      </c>
      <c r="N12" s="47">
        <v>0</v>
      </c>
      <c r="O12" s="33">
        <v>-136081</v>
      </c>
      <c r="P12" s="43">
        <v>1278375</v>
      </c>
      <c r="Q12" s="48">
        <v>0</v>
      </c>
      <c r="R12" s="49">
        <v>0</v>
      </c>
      <c r="S12" s="41">
        <v>9993077</v>
      </c>
      <c r="T12" s="43">
        <v>10129158</v>
      </c>
      <c r="U12" s="44">
        <v>1.9362255964878193E-2</v>
      </c>
      <c r="V12" s="50">
        <v>136081</v>
      </c>
      <c r="W12" s="51">
        <v>1.3617527414228947E-2</v>
      </c>
      <c r="X12" s="25">
        <f t="shared" si="0"/>
        <v>12328726</v>
      </c>
      <c r="Y12" s="25">
        <f t="shared" si="1"/>
        <v>97274</v>
      </c>
    </row>
    <row r="13" spans="1:25" x14ac:dyDescent="0.3">
      <c r="A13" s="40" t="s">
        <v>34</v>
      </c>
      <c r="B13" s="41">
        <v>28837371</v>
      </c>
      <c r="C13" s="42">
        <v>20258894</v>
      </c>
      <c r="D13" s="43">
        <v>20258894</v>
      </c>
      <c r="E13" s="44">
        <v>7.2433727831787238E-3</v>
      </c>
      <c r="F13" s="45">
        <v>32745291</v>
      </c>
      <c r="G13" s="43">
        <v>18744376</v>
      </c>
      <c r="H13" s="46">
        <v>6.8627734328373345E-3</v>
      </c>
      <c r="I13" s="33">
        <v>-3907920</v>
      </c>
      <c r="J13" s="34">
        <v>1514518</v>
      </c>
      <c r="K13" s="41">
        <v>4206812</v>
      </c>
      <c r="L13" s="43">
        <v>-205049</v>
      </c>
      <c r="M13" s="43">
        <v>0</v>
      </c>
      <c r="N13" s="47">
        <v>-93843</v>
      </c>
      <c r="O13" s="33">
        <v>-1236090</v>
      </c>
      <c r="P13" s="43">
        <v>-186836</v>
      </c>
      <c r="Q13" s="48">
        <v>0</v>
      </c>
      <c r="R13" s="49">
        <v>-91592</v>
      </c>
      <c r="S13" s="41">
        <v>4206812</v>
      </c>
      <c r="T13" s="43">
        <v>5442902</v>
      </c>
      <c r="U13" s="44">
        <v>1.0404306233128898E-2</v>
      </c>
      <c r="V13" s="50">
        <v>1236090</v>
      </c>
      <c r="W13" s="51">
        <v>0.29383057764406861</v>
      </c>
      <c r="X13" s="25">
        <f t="shared" si="0"/>
        <v>4001763</v>
      </c>
      <c r="Y13" s="25">
        <f t="shared" si="1"/>
        <v>93843</v>
      </c>
    </row>
    <row r="14" spans="1:25" x14ac:dyDescent="0.3">
      <c r="A14" s="40" t="s">
        <v>35</v>
      </c>
      <c r="B14" s="41">
        <v>43818338</v>
      </c>
      <c r="C14" s="42">
        <v>31322743</v>
      </c>
      <c r="D14" s="43">
        <v>31322743</v>
      </c>
      <c r="E14" s="44">
        <v>1.1199145626641902E-2</v>
      </c>
      <c r="F14" s="45">
        <v>52022991</v>
      </c>
      <c r="G14" s="43">
        <v>30562154</v>
      </c>
      <c r="H14" s="46">
        <v>1.118955032279993E-2</v>
      </c>
      <c r="I14" s="33">
        <v>-8204653</v>
      </c>
      <c r="J14" s="34">
        <v>760589</v>
      </c>
      <c r="K14" s="41">
        <v>6628010</v>
      </c>
      <c r="L14" s="43">
        <v>1576643</v>
      </c>
      <c r="M14" s="43">
        <v>0</v>
      </c>
      <c r="N14" s="47">
        <v>0</v>
      </c>
      <c r="O14" s="33">
        <v>-454078</v>
      </c>
      <c r="P14" s="43">
        <v>-306511</v>
      </c>
      <c r="Q14" s="48">
        <v>0</v>
      </c>
      <c r="R14" s="49">
        <v>0</v>
      </c>
      <c r="S14" s="41">
        <v>6996855</v>
      </c>
      <c r="T14" s="43">
        <v>7450933</v>
      </c>
      <c r="U14" s="44">
        <v>1.4242730928193415E-2</v>
      </c>
      <c r="V14" s="50">
        <v>454078</v>
      </c>
      <c r="W14" s="51">
        <v>6.4897443208412842E-2</v>
      </c>
      <c r="X14" s="25">
        <f t="shared" si="0"/>
        <v>8573498</v>
      </c>
      <c r="Y14" s="25">
        <f t="shared" si="1"/>
        <v>368845</v>
      </c>
    </row>
    <row r="15" spans="1:25" x14ac:dyDescent="0.3">
      <c r="A15" s="40" t="s">
        <v>36</v>
      </c>
      <c r="B15" s="41">
        <v>62327601</v>
      </c>
      <c r="C15" s="42">
        <v>38867395</v>
      </c>
      <c r="D15" s="43">
        <v>38867395</v>
      </c>
      <c r="E15" s="44">
        <v>1.3896663415883257E-2</v>
      </c>
      <c r="F15" s="45">
        <v>71826653</v>
      </c>
      <c r="G15" s="43">
        <v>32663782</v>
      </c>
      <c r="H15" s="46">
        <v>1.1959007615168962E-2</v>
      </c>
      <c r="I15" s="33">
        <v>-9499052</v>
      </c>
      <c r="J15" s="34">
        <v>6203613</v>
      </c>
      <c r="K15" s="41">
        <v>768411</v>
      </c>
      <c r="L15" s="43">
        <v>8730641</v>
      </c>
      <c r="M15" s="43">
        <v>0</v>
      </c>
      <c r="N15" s="47">
        <v>0</v>
      </c>
      <c r="O15" s="33">
        <v>-4712437</v>
      </c>
      <c r="P15" s="43">
        <v>-1491176</v>
      </c>
      <c r="Q15" s="48">
        <v>0</v>
      </c>
      <c r="R15" s="49">
        <v>0</v>
      </c>
      <c r="S15" s="41">
        <v>6694244</v>
      </c>
      <c r="T15" s="43">
        <v>11406681</v>
      </c>
      <c r="U15" s="44">
        <v>2.1804287901493167E-2</v>
      </c>
      <c r="V15" s="50">
        <v>4712437</v>
      </c>
      <c r="W15" s="51">
        <v>0.70395357563901162</v>
      </c>
      <c r="X15" s="25">
        <f t="shared" si="0"/>
        <v>15424885</v>
      </c>
      <c r="Y15" s="25">
        <f t="shared" si="1"/>
        <v>5925833</v>
      </c>
    </row>
    <row r="16" spans="1:25" x14ac:dyDescent="0.3">
      <c r="A16" s="40" t="s">
        <v>37</v>
      </c>
      <c r="B16" s="41">
        <v>36418233</v>
      </c>
      <c r="C16" s="42">
        <v>26141897</v>
      </c>
      <c r="D16" s="43">
        <v>26141897</v>
      </c>
      <c r="E16" s="44">
        <v>9.3467839473596898E-3</v>
      </c>
      <c r="F16" s="45">
        <v>38386801</v>
      </c>
      <c r="G16" s="43">
        <v>24959370</v>
      </c>
      <c r="H16" s="46">
        <v>9.1382343875494806E-3</v>
      </c>
      <c r="I16" s="33">
        <v>-1968568</v>
      </c>
      <c r="J16" s="34">
        <v>1182527</v>
      </c>
      <c r="K16" s="41">
        <v>3997942</v>
      </c>
      <c r="L16" s="43">
        <v>-1185538</v>
      </c>
      <c r="M16" s="43">
        <v>0</v>
      </c>
      <c r="N16" s="47">
        <v>-843836</v>
      </c>
      <c r="O16" s="33">
        <v>687667</v>
      </c>
      <c r="P16" s="43">
        <v>-1026359</v>
      </c>
      <c r="Q16" s="48">
        <v>0</v>
      </c>
      <c r="R16" s="49">
        <v>-843835</v>
      </c>
      <c r="S16" s="41">
        <v>4043746</v>
      </c>
      <c r="T16" s="43">
        <v>3356079</v>
      </c>
      <c r="U16" s="44">
        <v>6.4152677484498157E-3</v>
      </c>
      <c r="V16" s="50">
        <v>-687667</v>
      </c>
      <c r="W16" s="51">
        <v>-0.17005692246743487</v>
      </c>
      <c r="X16" s="25">
        <f>S16+L16</f>
        <v>2858208</v>
      </c>
      <c r="Y16" s="25">
        <f t="shared" si="1"/>
        <v>889640</v>
      </c>
    </row>
    <row r="17" spans="1:25" x14ac:dyDescent="0.3">
      <c r="A17" s="40" t="s">
        <v>38</v>
      </c>
      <c r="B17" s="41">
        <v>81383021</v>
      </c>
      <c r="C17" s="42">
        <v>54045355</v>
      </c>
      <c r="D17" s="43">
        <v>54045355</v>
      </c>
      <c r="E17" s="44">
        <v>1.9323397094838057E-2</v>
      </c>
      <c r="F17" s="45">
        <v>92022256</v>
      </c>
      <c r="G17" s="43">
        <v>52932152</v>
      </c>
      <c r="H17" s="46">
        <v>1.9379752438198401E-2</v>
      </c>
      <c r="I17" s="33">
        <v>-10639235</v>
      </c>
      <c r="J17" s="34">
        <v>1113203</v>
      </c>
      <c r="K17" s="41">
        <v>9656732</v>
      </c>
      <c r="L17" s="43">
        <v>982503</v>
      </c>
      <c r="M17" s="43">
        <v>0</v>
      </c>
      <c r="N17" s="47">
        <v>0</v>
      </c>
      <c r="O17" s="33">
        <v>-884090</v>
      </c>
      <c r="P17" s="43">
        <v>-229113</v>
      </c>
      <c r="Q17" s="48">
        <v>0</v>
      </c>
      <c r="R17" s="49">
        <v>0</v>
      </c>
      <c r="S17" s="41">
        <v>11815653</v>
      </c>
      <c r="T17" s="43">
        <v>12699743</v>
      </c>
      <c r="U17" s="44">
        <v>2.4276023204907068E-2</v>
      </c>
      <c r="V17" s="50">
        <v>884090</v>
      </c>
      <c r="W17" s="51">
        <v>7.4823625913861935E-2</v>
      </c>
      <c r="X17" s="25">
        <f t="shared" si="0"/>
        <v>12798156</v>
      </c>
      <c r="Y17" s="25">
        <f t="shared" si="1"/>
        <v>2158921</v>
      </c>
    </row>
    <row r="18" spans="1:25" ht="15.75" customHeight="1" x14ac:dyDescent="0.3">
      <c r="A18" s="40" t="s">
        <v>39</v>
      </c>
      <c r="B18" s="41">
        <v>92749203</v>
      </c>
      <c r="C18" s="42">
        <v>67021376</v>
      </c>
      <c r="D18" s="43">
        <v>67021376</v>
      </c>
      <c r="E18" s="44">
        <v>2.3962848653514241E-2</v>
      </c>
      <c r="F18" s="45">
        <v>117743322</v>
      </c>
      <c r="G18" s="43">
        <v>61121440</v>
      </c>
      <c r="H18" s="46">
        <v>2.2378050600818142E-2</v>
      </c>
      <c r="I18" s="33">
        <v>-24994119</v>
      </c>
      <c r="J18" s="34">
        <v>5899936</v>
      </c>
      <c r="K18" s="41">
        <v>13589259</v>
      </c>
      <c r="L18" s="43">
        <v>11872430</v>
      </c>
      <c r="M18" s="43">
        <v>0</v>
      </c>
      <c r="N18" s="47">
        <v>-467570</v>
      </c>
      <c r="O18" s="33">
        <v>-7226617</v>
      </c>
      <c r="P18" s="43">
        <v>1637279</v>
      </c>
      <c r="Q18" s="48">
        <v>0</v>
      </c>
      <c r="R18" s="49">
        <v>-310598</v>
      </c>
      <c r="S18" s="41">
        <v>15225184</v>
      </c>
      <c r="T18" s="43">
        <v>22451801</v>
      </c>
      <c r="U18" s="44">
        <v>4.2917438728323536E-2</v>
      </c>
      <c r="V18" s="50">
        <v>7226617</v>
      </c>
      <c r="W18" s="51">
        <v>0.47464891064699111</v>
      </c>
      <c r="X18" s="25">
        <f t="shared" si="0"/>
        <v>27097614</v>
      </c>
      <c r="Y18" s="25">
        <f t="shared" si="1"/>
        <v>2103495</v>
      </c>
    </row>
    <row r="19" spans="1:25" x14ac:dyDescent="0.3">
      <c r="A19" s="40" t="s">
        <v>40</v>
      </c>
      <c r="B19" s="41">
        <v>62874016</v>
      </c>
      <c r="C19" s="42">
        <v>44045965</v>
      </c>
      <c r="D19" s="43">
        <v>44045965</v>
      </c>
      <c r="E19" s="44">
        <v>1.5748211333246654E-2</v>
      </c>
      <c r="F19" s="45">
        <v>66070891</v>
      </c>
      <c r="G19" s="43">
        <v>42125856</v>
      </c>
      <c r="H19" s="46">
        <v>1.5423303789484975E-2</v>
      </c>
      <c r="I19" s="33">
        <v>-3196875</v>
      </c>
      <c r="J19" s="34">
        <v>1920109</v>
      </c>
      <c r="K19" s="41">
        <v>3741535</v>
      </c>
      <c r="L19" s="43">
        <v>-504660</v>
      </c>
      <c r="M19" s="43">
        <v>0</v>
      </c>
      <c r="N19" s="47">
        <v>-40000</v>
      </c>
      <c r="O19" s="33">
        <v>-1010281</v>
      </c>
      <c r="P19" s="43">
        <v>-869828</v>
      </c>
      <c r="Q19" s="48">
        <v>0</v>
      </c>
      <c r="R19" s="49">
        <v>-40000</v>
      </c>
      <c r="S19" s="41">
        <v>3741535</v>
      </c>
      <c r="T19" s="43">
        <v>4751816</v>
      </c>
      <c r="U19" s="44">
        <v>9.0832700694375209E-3</v>
      </c>
      <c r="V19" s="50">
        <v>1010281</v>
      </c>
      <c r="W19" s="51">
        <v>0.27001778681744248</v>
      </c>
      <c r="X19" s="25">
        <f t="shared" si="0"/>
        <v>3236875</v>
      </c>
      <c r="Y19" s="25">
        <f t="shared" si="1"/>
        <v>40000</v>
      </c>
    </row>
    <row r="20" spans="1:25" x14ac:dyDescent="0.3">
      <c r="A20" s="40" t="s">
        <v>41</v>
      </c>
      <c r="B20" s="41">
        <v>59205912</v>
      </c>
      <c r="C20" s="42">
        <v>39905001</v>
      </c>
      <c r="D20" s="43">
        <v>39905001</v>
      </c>
      <c r="E20" s="44">
        <v>1.426764946576648E-2</v>
      </c>
      <c r="F20" s="45">
        <v>67001184</v>
      </c>
      <c r="G20" s="43">
        <v>37195501</v>
      </c>
      <c r="H20" s="46">
        <v>1.361818051899271E-2</v>
      </c>
      <c r="I20" s="33">
        <v>-7795272</v>
      </c>
      <c r="J20" s="34">
        <v>2709500</v>
      </c>
      <c r="K20" s="41">
        <v>7629558</v>
      </c>
      <c r="L20" s="43">
        <v>460550</v>
      </c>
      <c r="M20" s="43">
        <v>0</v>
      </c>
      <c r="N20" s="47">
        <v>-294836</v>
      </c>
      <c r="O20" s="33">
        <v>-1467097</v>
      </c>
      <c r="P20" s="43">
        <v>-1107527</v>
      </c>
      <c r="Q20" s="48">
        <v>0</v>
      </c>
      <c r="R20" s="49">
        <v>-134876</v>
      </c>
      <c r="S20" s="41">
        <v>7629558</v>
      </c>
      <c r="T20" s="43">
        <v>9096655</v>
      </c>
      <c r="U20" s="44">
        <v>1.7388588719238957E-2</v>
      </c>
      <c r="V20" s="50">
        <v>1467097</v>
      </c>
      <c r="W20" s="51">
        <v>0.19229121791852166</v>
      </c>
      <c r="X20" s="25">
        <f t="shared" si="0"/>
        <v>8090108</v>
      </c>
      <c r="Y20" s="25">
        <f t="shared" si="1"/>
        <v>294836</v>
      </c>
    </row>
    <row r="21" spans="1:25" x14ac:dyDescent="0.3">
      <c r="A21" s="40" t="s">
        <v>42</v>
      </c>
      <c r="B21" s="41">
        <v>41949515</v>
      </c>
      <c r="C21" s="42">
        <v>28751836</v>
      </c>
      <c r="D21" s="43">
        <v>28751836</v>
      </c>
      <c r="E21" s="44">
        <v>1.0279942545176366E-2</v>
      </c>
      <c r="F21" s="45">
        <v>51504074</v>
      </c>
      <c r="G21" s="43">
        <v>26970181</v>
      </c>
      <c r="H21" s="46">
        <v>9.8744413602039477E-3</v>
      </c>
      <c r="I21" s="33">
        <v>-9554559</v>
      </c>
      <c r="J21" s="34">
        <v>1781655</v>
      </c>
      <c r="K21" s="41">
        <v>6008257</v>
      </c>
      <c r="L21" s="43">
        <v>3546302</v>
      </c>
      <c r="M21" s="43">
        <v>0</v>
      </c>
      <c r="N21" s="47">
        <v>0</v>
      </c>
      <c r="O21" s="33">
        <v>-1287734</v>
      </c>
      <c r="P21" s="43">
        <v>-493921</v>
      </c>
      <c r="Q21" s="48">
        <v>0</v>
      </c>
      <c r="R21" s="49">
        <v>0</v>
      </c>
      <c r="S21" s="41">
        <v>5998084</v>
      </c>
      <c r="T21" s="43">
        <v>7285818</v>
      </c>
      <c r="U21" s="44">
        <v>1.3927107567037349E-2</v>
      </c>
      <c r="V21" s="50">
        <v>1287734</v>
      </c>
      <c r="W21" s="51">
        <v>0.21469089129128571</v>
      </c>
      <c r="X21" s="25">
        <f t="shared" si="0"/>
        <v>9544386</v>
      </c>
      <c r="Y21" s="25">
        <f t="shared" si="1"/>
        <v>-10173</v>
      </c>
    </row>
    <row r="22" spans="1:25" x14ac:dyDescent="0.3">
      <c r="A22" s="40" t="s">
        <v>43</v>
      </c>
      <c r="B22" s="41">
        <v>72731649</v>
      </c>
      <c r="C22" s="42">
        <v>46747105</v>
      </c>
      <c r="D22" s="43">
        <v>46747105</v>
      </c>
      <c r="E22" s="44">
        <v>1.6713977971818107E-2</v>
      </c>
      <c r="F22" s="45">
        <v>89372854</v>
      </c>
      <c r="G22" s="43">
        <v>45592546</v>
      </c>
      <c r="H22" s="46">
        <v>1.6692543588765721E-2</v>
      </c>
      <c r="I22" s="33">
        <v>-16641205</v>
      </c>
      <c r="J22" s="34">
        <v>1154559</v>
      </c>
      <c r="K22" s="41">
        <v>7046634</v>
      </c>
      <c r="L22" s="43">
        <v>9594571</v>
      </c>
      <c r="M22" s="43">
        <v>0</v>
      </c>
      <c r="N22" s="47">
        <v>0</v>
      </c>
      <c r="O22" s="33">
        <v>-970050</v>
      </c>
      <c r="P22" s="43">
        <v>-184509</v>
      </c>
      <c r="Q22" s="48">
        <v>0</v>
      </c>
      <c r="R22" s="49">
        <v>0</v>
      </c>
      <c r="S22" s="41">
        <v>7599429</v>
      </c>
      <c r="T22" s="43">
        <v>8569479</v>
      </c>
      <c r="U22" s="44">
        <v>1.6380872515133874E-2</v>
      </c>
      <c r="V22" s="50">
        <v>970050</v>
      </c>
      <c r="W22" s="51">
        <v>0.12764774827161363</v>
      </c>
      <c r="X22" s="25">
        <f t="shared" si="0"/>
        <v>17194000</v>
      </c>
      <c r="Y22" s="25">
        <f t="shared" si="1"/>
        <v>552795</v>
      </c>
    </row>
    <row r="23" spans="1:25" x14ac:dyDescent="0.3">
      <c r="A23" s="40" t="s">
        <v>44</v>
      </c>
      <c r="B23" s="41">
        <v>77417849</v>
      </c>
      <c r="C23" s="42">
        <v>51987068</v>
      </c>
      <c r="D23" s="43">
        <v>51987068</v>
      </c>
      <c r="E23" s="44">
        <v>1.8587476366106737E-2</v>
      </c>
      <c r="F23" s="45">
        <v>92066750</v>
      </c>
      <c r="G23" s="43">
        <v>52845820</v>
      </c>
      <c r="H23" s="46">
        <v>1.9348144186421775E-2</v>
      </c>
      <c r="I23" s="33">
        <v>-14648901</v>
      </c>
      <c r="J23" s="34">
        <v>-858752</v>
      </c>
      <c r="K23" s="41">
        <v>12980784</v>
      </c>
      <c r="L23" s="43">
        <v>1708016</v>
      </c>
      <c r="M23" s="43">
        <v>0</v>
      </c>
      <c r="N23" s="47">
        <v>-39899</v>
      </c>
      <c r="O23" s="33">
        <v>1597277</v>
      </c>
      <c r="P23" s="43">
        <v>-738525</v>
      </c>
      <c r="Q23" s="48">
        <v>0</v>
      </c>
      <c r="R23" s="49">
        <v>0</v>
      </c>
      <c r="S23" s="41">
        <v>13680457</v>
      </c>
      <c r="T23" s="43">
        <v>12083180</v>
      </c>
      <c r="U23" s="44">
        <v>2.3097440481202571E-2</v>
      </c>
      <c r="V23" s="50">
        <v>-1597277</v>
      </c>
      <c r="W23" s="51">
        <v>-0.11675611421460552</v>
      </c>
      <c r="X23" s="25">
        <f t="shared" si="0"/>
        <v>15388473</v>
      </c>
      <c r="Y23" s="25">
        <f t="shared" si="1"/>
        <v>739572</v>
      </c>
    </row>
    <row r="24" spans="1:25" x14ac:dyDescent="0.3">
      <c r="A24" s="40" t="s">
        <v>45</v>
      </c>
      <c r="B24" s="41">
        <v>37271060</v>
      </c>
      <c r="C24" s="42">
        <v>25228946</v>
      </c>
      <c r="D24" s="43">
        <v>25228946</v>
      </c>
      <c r="E24" s="44">
        <v>9.0203670943085901E-3</v>
      </c>
      <c r="F24" s="45">
        <v>42570925</v>
      </c>
      <c r="G24" s="43">
        <v>21615090</v>
      </c>
      <c r="H24" s="46">
        <v>7.9138118761802444E-3</v>
      </c>
      <c r="I24" s="33">
        <v>-5299865</v>
      </c>
      <c r="J24" s="34">
        <v>3613856</v>
      </c>
      <c r="K24" s="41">
        <v>5564617</v>
      </c>
      <c r="L24" s="43">
        <v>-264752</v>
      </c>
      <c r="M24" s="43">
        <v>0</v>
      </c>
      <c r="N24" s="47">
        <v>0</v>
      </c>
      <c r="O24" s="33">
        <v>-2539104</v>
      </c>
      <c r="P24" s="43">
        <v>-1074752</v>
      </c>
      <c r="Q24" s="48">
        <v>0</v>
      </c>
      <c r="R24" s="49">
        <v>0</v>
      </c>
      <c r="S24" s="41">
        <v>5995772</v>
      </c>
      <c r="T24" s="43">
        <v>8534876</v>
      </c>
      <c r="U24" s="44">
        <v>1.6314727615118228E-2</v>
      </c>
      <c r="V24" s="50">
        <v>2539104</v>
      </c>
      <c r="W24" s="51">
        <v>0.42348241394102382</v>
      </c>
      <c r="X24" s="25">
        <f t="shared" si="0"/>
        <v>5731020</v>
      </c>
      <c r="Y24" s="25">
        <f t="shared" si="1"/>
        <v>431155</v>
      </c>
    </row>
    <row r="25" spans="1:25" x14ac:dyDescent="0.3">
      <c r="A25" s="53" t="s">
        <v>46</v>
      </c>
      <c r="B25" s="41">
        <v>53595552</v>
      </c>
      <c r="C25" s="42">
        <v>37843997</v>
      </c>
      <c r="D25" s="43">
        <v>37843997</v>
      </c>
      <c r="E25" s="44">
        <v>1.3530757299806065E-2</v>
      </c>
      <c r="F25" s="45">
        <v>57821300</v>
      </c>
      <c r="G25" s="43">
        <v>37669527</v>
      </c>
      <c r="H25" s="46">
        <v>1.3791733004243441E-2</v>
      </c>
      <c r="I25" s="33">
        <v>-4225748</v>
      </c>
      <c r="J25" s="34">
        <v>174470</v>
      </c>
      <c r="K25" s="41">
        <v>1979216</v>
      </c>
      <c r="L25" s="43">
        <v>2246532</v>
      </c>
      <c r="M25" s="43">
        <v>0</v>
      </c>
      <c r="N25" s="47">
        <v>0</v>
      </c>
      <c r="O25" s="33">
        <v>-1415334</v>
      </c>
      <c r="P25" s="43">
        <v>1240864</v>
      </c>
      <c r="Q25" s="48">
        <v>0</v>
      </c>
      <c r="R25" s="49">
        <v>0</v>
      </c>
      <c r="S25" s="41">
        <v>2112765</v>
      </c>
      <c r="T25" s="43">
        <v>3528099</v>
      </c>
      <c r="U25" s="44">
        <v>6.744090269638482E-3</v>
      </c>
      <c r="V25" s="50">
        <v>1415334</v>
      </c>
      <c r="W25" s="51">
        <v>0.66989655735493536</v>
      </c>
      <c r="X25" s="25">
        <f t="shared" si="0"/>
        <v>4359297</v>
      </c>
      <c r="Y25" s="25">
        <f t="shared" si="1"/>
        <v>133549</v>
      </c>
    </row>
    <row r="26" spans="1:25" x14ac:dyDescent="0.3">
      <c r="A26" s="40" t="s">
        <v>47</v>
      </c>
      <c r="B26" s="41">
        <v>76671712</v>
      </c>
      <c r="C26" s="42">
        <v>48029601</v>
      </c>
      <c r="D26" s="43">
        <v>48029601</v>
      </c>
      <c r="E26" s="44">
        <v>1.7172522086858918E-2</v>
      </c>
      <c r="F26" s="45">
        <v>99343083</v>
      </c>
      <c r="G26" s="43">
        <v>45580042</v>
      </c>
      <c r="H26" s="46">
        <v>1.668796556925714E-2</v>
      </c>
      <c r="I26" s="33">
        <v>-22671371</v>
      </c>
      <c r="J26" s="34">
        <v>2449559</v>
      </c>
      <c r="K26" s="41">
        <v>11010024</v>
      </c>
      <c r="L26" s="43">
        <v>11691347</v>
      </c>
      <c r="M26" s="43">
        <v>0</v>
      </c>
      <c r="N26" s="47">
        <v>-30000</v>
      </c>
      <c r="O26" s="33">
        <v>-2611478</v>
      </c>
      <c r="P26" s="43">
        <v>161919</v>
      </c>
      <c r="Q26" s="48">
        <v>0</v>
      </c>
      <c r="R26" s="49">
        <v>0</v>
      </c>
      <c r="S26" s="41">
        <v>11487023</v>
      </c>
      <c r="T26" s="43">
        <v>14098501</v>
      </c>
      <c r="U26" s="44">
        <v>2.6949800277880073E-2</v>
      </c>
      <c r="V26" s="50">
        <v>2611478</v>
      </c>
      <c r="W26" s="51">
        <v>0.22734158362876089</v>
      </c>
      <c r="X26" s="25">
        <f t="shared" si="0"/>
        <v>23178370</v>
      </c>
      <c r="Y26" s="25">
        <f t="shared" si="1"/>
        <v>506999</v>
      </c>
    </row>
    <row r="27" spans="1:25" x14ac:dyDescent="0.3">
      <c r="A27" s="40" t="s">
        <v>48</v>
      </c>
      <c r="B27" s="41">
        <v>50745372</v>
      </c>
      <c r="C27" s="42">
        <v>36948652</v>
      </c>
      <c r="D27" s="43">
        <v>36948652</v>
      </c>
      <c r="E27" s="44">
        <v>1.3210635302793041E-2</v>
      </c>
      <c r="F27" s="45">
        <v>56942092</v>
      </c>
      <c r="G27" s="43">
        <v>33310591</v>
      </c>
      <c r="H27" s="46">
        <v>1.2195820172776645E-2</v>
      </c>
      <c r="I27" s="33">
        <v>-6196720</v>
      </c>
      <c r="J27" s="34">
        <v>3638061</v>
      </c>
      <c r="K27" s="41">
        <v>5869719</v>
      </c>
      <c r="L27" s="43">
        <v>339248</v>
      </c>
      <c r="M27" s="43">
        <v>0</v>
      </c>
      <c r="N27" s="47">
        <v>-12247</v>
      </c>
      <c r="O27" s="33">
        <v>-3398211</v>
      </c>
      <c r="P27" s="43">
        <v>-227603</v>
      </c>
      <c r="Q27" s="48">
        <v>0</v>
      </c>
      <c r="R27" s="49">
        <v>-12247</v>
      </c>
      <c r="S27" s="41">
        <v>5917648</v>
      </c>
      <c r="T27" s="43">
        <v>9315859</v>
      </c>
      <c r="U27" s="44">
        <v>1.7807605182060957E-2</v>
      </c>
      <c r="V27" s="50">
        <v>3398211</v>
      </c>
      <c r="W27" s="51">
        <v>0.57425027646118854</v>
      </c>
      <c r="X27" s="25">
        <f t="shared" si="0"/>
        <v>6256896</v>
      </c>
      <c r="Y27" s="25">
        <f t="shared" si="1"/>
        <v>60176</v>
      </c>
    </row>
    <row r="28" spans="1:25" x14ac:dyDescent="0.3">
      <c r="A28" s="40" t="s">
        <v>49</v>
      </c>
      <c r="B28" s="41">
        <v>18286402</v>
      </c>
      <c r="C28" s="42">
        <v>13584673</v>
      </c>
      <c r="D28" s="43">
        <v>13584673</v>
      </c>
      <c r="E28" s="44">
        <v>4.8570692297705328E-3</v>
      </c>
      <c r="F28" s="45">
        <v>20128017</v>
      </c>
      <c r="G28" s="43">
        <v>12765114</v>
      </c>
      <c r="H28" s="46">
        <v>4.6736197153930282E-3</v>
      </c>
      <c r="I28" s="33">
        <v>-1841615</v>
      </c>
      <c r="J28" s="34">
        <v>819559</v>
      </c>
      <c r="K28" s="41">
        <v>1675458</v>
      </c>
      <c r="L28" s="43">
        <v>166157</v>
      </c>
      <c r="M28" s="43">
        <v>0</v>
      </c>
      <c r="N28" s="47">
        <v>0</v>
      </c>
      <c r="O28" s="33">
        <v>-590467</v>
      </c>
      <c r="P28" s="43">
        <v>-229092</v>
      </c>
      <c r="Q28" s="48">
        <v>0</v>
      </c>
      <c r="R28" s="49">
        <v>0</v>
      </c>
      <c r="S28" s="41">
        <v>1675458</v>
      </c>
      <c r="T28" s="43">
        <v>2265925</v>
      </c>
      <c r="U28" s="44">
        <v>4.3313985078736669E-3</v>
      </c>
      <c r="V28" s="50">
        <v>590467</v>
      </c>
      <c r="W28" s="51">
        <v>0.35242124839894529</v>
      </c>
      <c r="X28" s="25">
        <f t="shared" si="0"/>
        <v>1841615</v>
      </c>
      <c r="Y28" s="25">
        <f t="shared" si="1"/>
        <v>0</v>
      </c>
    </row>
    <row r="29" spans="1:25" x14ac:dyDescent="0.3">
      <c r="A29" s="40" t="s">
        <v>50</v>
      </c>
      <c r="B29" s="41">
        <v>41399970</v>
      </c>
      <c r="C29" s="42">
        <v>27336174</v>
      </c>
      <c r="D29" s="43">
        <v>27336174</v>
      </c>
      <c r="E29" s="44">
        <v>9.7737862070771415E-3</v>
      </c>
      <c r="F29" s="45">
        <v>47413481</v>
      </c>
      <c r="G29" s="43">
        <v>26465426</v>
      </c>
      <c r="H29" s="46">
        <v>9.6896382382386289E-3</v>
      </c>
      <c r="I29" s="33">
        <v>-6013511</v>
      </c>
      <c r="J29" s="34">
        <v>870748</v>
      </c>
      <c r="K29" s="41">
        <v>4082712</v>
      </c>
      <c r="L29" s="43">
        <v>1930799</v>
      </c>
      <c r="M29" s="43">
        <v>0</v>
      </c>
      <c r="N29" s="47">
        <v>0</v>
      </c>
      <c r="O29" s="33">
        <v>-860932</v>
      </c>
      <c r="P29" s="43">
        <v>-9816</v>
      </c>
      <c r="Q29" s="48">
        <v>0</v>
      </c>
      <c r="R29" s="49">
        <v>0</v>
      </c>
      <c r="S29" s="41">
        <v>4180457</v>
      </c>
      <c r="T29" s="43">
        <v>5041389</v>
      </c>
      <c r="U29" s="44">
        <v>9.6367994493245443E-3</v>
      </c>
      <c r="V29" s="50">
        <v>860932</v>
      </c>
      <c r="W29" s="51">
        <v>0.20594207762452776</v>
      </c>
      <c r="X29" s="25">
        <f t="shared" si="0"/>
        <v>6111256</v>
      </c>
      <c r="Y29" s="25">
        <f t="shared" si="1"/>
        <v>97745</v>
      </c>
    </row>
    <row r="30" spans="1:25" x14ac:dyDescent="0.3">
      <c r="A30" s="40" t="s">
        <v>51</v>
      </c>
      <c r="B30" s="41">
        <v>55652789</v>
      </c>
      <c r="C30" s="42">
        <v>41841508</v>
      </c>
      <c r="D30" s="43">
        <v>41841508</v>
      </c>
      <c r="E30" s="44">
        <v>1.496002892627578E-2</v>
      </c>
      <c r="F30" s="45">
        <v>69589012</v>
      </c>
      <c r="G30" s="43">
        <v>40930250</v>
      </c>
      <c r="H30" s="46">
        <v>1.498556325904849E-2</v>
      </c>
      <c r="I30" s="33">
        <v>-13936223</v>
      </c>
      <c r="J30" s="34">
        <v>911258</v>
      </c>
      <c r="K30" s="41">
        <v>8483385</v>
      </c>
      <c r="L30" s="43">
        <v>5664168</v>
      </c>
      <c r="M30" s="43">
        <v>0</v>
      </c>
      <c r="N30" s="47">
        <v>-211330</v>
      </c>
      <c r="O30" s="33">
        <v>-1461559</v>
      </c>
      <c r="P30" s="43">
        <v>761631</v>
      </c>
      <c r="Q30" s="48">
        <v>0</v>
      </c>
      <c r="R30" s="49">
        <v>-211330</v>
      </c>
      <c r="S30" s="41">
        <v>9737412</v>
      </c>
      <c r="T30" s="43">
        <v>11198971</v>
      </c>
      <c r="U30" s="44">
        <v>2.1407242640034629E-2</v>
      </c>
      <c r="V30" s="50">
        <v>1461559</v>
      </c>
      <c r="W30" s="51">
        <v>0.15009727430656117</v>
      </c>
      <c r="X30" s="25">
        <f t="shared" si="0"/>
        <v>15401580</v>
      </c>
      <c r="Y30" s="25">
        <f t="shared" si="1"/>
        <v>1465357</v>
      </c>
    </row>
    <row r="31" spans="1:25" x14ac:dyDescent="0.3">
      <c r="A31" s="40" t="s">
        <v>52</v>
      </c>
      <c r="B31" s="41">
        <v>114812222</v>
      </c>
      <c r="C31" s="42">
        <v>74069872</v>
      </c>
      <c r="D31" s="43">
        <v>74069872</v>
      </c>
      <c r="E31" s="44">
        <v>2.6482970634938503E-2</v>
      </c>
      <c r="F31" s="45">
        <v>127478336</v>
      </c>
      <c r="G31" s="43">
        <v>65756597</v>
      </c>
      <c r="H31" s="46">
        <v>2.4075094680419937E-2</v>
      </c>
      <c r="I31" s="33">
        <v>-12666114</v>
      </c>
      <c r="J31" s="34">
        <v>8313275</v>
      </c>
      <c r="K31" s="41">
        <v>14028499</v>
      </c>
      <c r="L31" s="43">
        <v>-674280</v>
      </c>
      <c r="M31" s="43">
        <v>0</v>
      </c>
      <c r="N31" s="47">
        <v>-688105</v>
      </c>
      <c r="O31" s="33">
        <v>-6889242</v>
      </c>
      <c r="P31" s="43">
        <v>-1424033</v>
      </c>
      <c r="Q31" s="48">
        <v>0</v>
      </c>
      <c r="R31" s="49">
        <v>0</v>
      </c>
      <c r="S31" s="41">
        <v>14028499</v>
      </c>
      <c r="T31" s="43">
        <v>20917741</v>
      </c>
      <c r="U31" s="44">
        <v>3.9985026934028188E-2</v>
      </c>
      <c r="V31" s="50">
        <v>6889242</v>
      </c>
      <c r="W31" s="51">
        <v>0.4910890324046786</v>
      </c>
      <c r="X31" s="25">
        <f t="shared" si="0"/>
        <v>13354219</v>
      </c>
      <c r="Y31" s="25">
        <f t="shared" si="1"/>
        <v>688105</v>
      </c>
    </row>
    <row r="32" spans="1:25" x14ac:dyDescent="0.3">
      <c r="A32" s="40" t="s">
        <v>53</v>
      </c>
      <c r="B32" s="41">
        <v>113144055</v>
      </c>
      <c r="C32" s="42">
        <v>80365397</v>
      </c>
      <c r="D32" s="43">
        <v>80365397</v>
      </c>
      <c r="E32" s="44">
        <v>2.8733875074283575E-2</v>
      </c>
      <c r="F32" s="45">
        <v>132780286</v>
      </c>
      <c r="G32" s="43">
        <v>83531850</v>
      </c>
      <c r="H32" s="46">
        <v>3.0583048535504906E-2</v>
      </c>
      <c r="I32" s="33">
        <v>-19636231</v>
      </c>
      <c r="J32" s="34">
        <v>-3166453</v>
      </c>
      <c r="K32" s="41">
        <v>17696555</v>
      </c>
      <c r="L32" s="43">
        <v>1979676</v>
      </c>
      <c r="M32" s="43">
        <v>0</v>
      </c>
      <c r="N32" s="47">
        <v>-40000</v>
      </c>
      <c r="O32" s="33">
        <v>2692520</v>
      </c>
      <c r="P32" s="43">
        <v>513933</v>
      </c>
      <c r="Q32" s="48">
        <v>0</v>
      </c>
      <c r="R32" s="49">
        <v>-40000</v>
      </c>
      <c r="S32" s="41">
        <v>19994127</v>
      </c>
      <c r="T32" s="43">
        <v>17301607</v>
      </c>
      <c r="U32" s="44">
        <v>3.3072654542236214E-2</v>
      </c>
      <c r="V32" s="50">
        <v>-2692520</v>
      </c>
      <c r="W32" s="51">
        <v>-0.13466554453715329</v>
      </c>
      <c r="X32" s="25">
        <f t="shared" si="0"/>
        <v>21973803</v>
      </c>
      <c r="Y32" s="25">
        <f t="shared" si="1"/>
        <v>2337572</v>
      </c>
    </row>
    <row r="33" spans="1:25" x14ac:dyDescent="0.3">
      <c r="A33" s="40" t="s">
        <v>54</v>
      </c>
      <c r="B33" s="41">
        <v>38599546</v>
      </c>
      <c r="C33" s="42">
        <v>26749280</v>
      </c>
      <c r="D33" s="43">
        <v>26749280</v>
      </c>
      <c r="E33" s="44">
        <v>9.5639478997040488E-3</v>
      </c>
      <c r="F33" s="45">
        <v>42475788</v>
      </c>
      <c r="G33" s="43">
        <v>24822378</v>
      </c>
      <c r="H33" s="46">
        <v>9.0880782736243622E-3</v>
      </c>
      <c r="I33" s="33">
        <v>-3876242</v>
      </c>
      <c r="J33" s="34">
        <v>1926902</v>
      </c>
      <c r="K33" s="41">
        <v>3696982</v>
      </c>
      <c r="L33" s="43">
        <v>410612</v>
      </c>
      <c r="M33" s="43">
        <v>0</v>
      </c>
      <c r="N33" s="47">
        <v>-231352</v>
      </c>
      <c r="O33" s="33">
        <v>-1240572</v>
      </c>
      <c r="P33" s="43">
        <v>-486330</v>
      </c>
      <c r="Q33" s="48">
        <v>0</v>
      </c>
      <c r="R33" s="49">
        <v>-200000</v>
      </c>
      <c r="S33" s="41">
        <v>3746982</v>
      </c>
      <c r="T33" s="43">
        <v>4987554</v>
      </c>
      <c r="U33" s="44">
        <v>9.5338918779480069E-3</v>
      </c>
      <c r="V33" s="50">
        <v>1240572</v>
      </c>
      <c r="W33" s="51">
        <v>0.33108565773734711</v>
      </c>
      <c r="X33" s="25">
        <f t="shared" si="0"/>
        <v>4157594</v>
      </c>
      <c r="Y33" s="25">
        <f t="shared" si="1"/>
        <v>281352</v>
      </c>
    </row>
    <row r="34" spans="1:25" x14ac:dyDescent="0.3">
      <c r="A34" s="40" t="s">
        <v>55</v>
      </c>
      <c r="B34" s="41">
        <v>33683543</v>
      </c>
      <c r="C34" s="42">
        <v>20359617</v>
      </c>
      <c r="D34" s="43">
        <v>20359617</v>
      </c>
      <c r="E34" s="44">
        <v>7.2793853234901593E-3</v>
      </c>
      <c r="F34" s="45">
        <v>41476258</v>
      </c>
      <c r="G34" s="43">
        <v>22212650</v>
      </c>
      <c r="H34" s="46">
        <v>8.1325931731690733E-3</v>
      </c>
      <c r="I34" s="33">
        <v>-7792715</v>
      </c>
      <c r="J34" s="34">
        <v>-1853033</v>
      </c>
      <c r="K34" s="41">
        <v>4903586</v>
      </c>
      <c r="L34" s="43">
        <v>2889129</v>
      </c>
      <c r="M34" s="43">
        <v>0</v>
      </c>
      <c r="N34" s="47">
        <v>0</v>
      </c>
      <c r="O34" s="33">
        <v>395839</v>
      </c>
      <c r="P34" s="43">
        <v>1457194</v>
      </c>
      <c r="Q34" s="48">
        <v>0</v>
      </c>
      <c r="R34" s="49">
        <v>0</v>
      </c>
      <c r="S34" s="41">
        <v>4902695</v>
      </c>
      <c r="T34" s="43">
        <v>4506856</v>
      </c>
      <c r="U34" s="44">
        <v>8.6150200706561261E-3</v>
      </c>
      <c r="V34" s="50">
        <v>-395839</v>
      </c>
      <c r="W34" s="51">
        <v>-8.0739062903158354E-2</v>
      </c>
      <c r="X34" s="25">
        <f t="shared" si="0"/>
        <v>7791824</v>
      </c>
      <c r="Y34" s="54">
        <f t="shared" si="1"/>
        <v>-891</v>
      </c>
    </row>
    <row r="35" spans="1:25" x14ac:dyDescent="0.3">
      <c r="A35" s="40" t="s">
        <v>56</v>
      </c>
      <c r="B35" s="41">
        <v>56338102</v>
      </c>
      <c r="C35" s="42">
        <v>33718329</v>
      </c>
      <c r="D35" s="43">
        <v>33718329</v>
      </c>
      <c r="E35" s="44">
        <v>1.2055664370072022E-2</v>
      </c>
      <c r="F35" s="45">
        <v>69238017</v>
      </c>
      <c r="G35" s="43">
        <v>33869586</v>
      </c>
      <c r="H35" s="46">
        <v>1.2400481882245604E-2</v>
      </c>
      <c r="I35" s="33">
        <v>-12899915</v>
      </c>
      <c r="J35" s="34">
        <v>-151257</v>
      </c>
      <c r="K35" s="41">
        <v>11604675</v>
      </c>
      <c r="L35" s="43">
        <v>1295240</v>
      </c>
      <c r="M35" s="43">
        <v>0</v>
      </c>
      <c r="N35" s="47">
        <v>0</v>
      </c>
      <c r="O35" s="33">
        <v>225342</v>
      </c>
      <c r="P35" s="43">
        <v>-74085</v>
      </c>
      <c r="Q35" s="48">
        <v>0</v>
      </c>
      <c r="R35" s="49">
        <v>0</v>
      </c>
      <c r="S35" s="41">
        <v>11604675</v>
      </c>
      <c r="T35" s="43">
        <v>11379333</v>
      </c>
      <c r="U35" s="44">
        <v>2.1752011199310469E-2</v>
      </c>
      <c r="V35" s="50">
        <v>-225342</v>
      </c>
      <c r="W35" s="51">
        <v>-1.9418208609892185E-2</v>
      </c>
      <c r="X35" s="25">
        <f t="shared" si="0"/>
        <v>12899915</v>
      </c>
      <c r="Y35" s="25">
        <f t="shared" si="1"/>
        <v>0</v>
      </c>
    </row>
    <row r="36" spans="1:25" x14ac:dyDescent="0.3">
      <c r="A36" s="40" t="s">
        <v>57</v>
      </c>
      <c r="B36" s="41">
        <v>92211402</v>
      </c>
      <c r="C36" s="42">
        <v>60685823</v>
      </c>
      <c r="D36" s="43">
        <v>60685823</v>
      </c>
      <c r="E36" s="44">
        <v>2.1697632587593448E-2</v>
      </c>
      <c r="F36" s="45">
        <v>107715842</v>
      </c>
      <c r="G36" s="43">
        <v>50113226</v>
      </c>
      <c r="H36" s="46">
        <v>1.8347674845328173E-2</v>
      </c>
      <c r="I36" s="33">
        <v>-15504440</v>
      </c>
      <c r="J36" s="34">
        <v>10572597</v>
      </c>
      <c r="K36" s="41">
        <v>11140742</v>
      </c>
      <c r="L36" s="43">
        <v>5449684</v>
      </c>
      <c r="M36" s="43">
        <v>0</v>
      </c>
      <c r="N36" s="47">
        <v>-1085986</v>
      </c>
      <c r="O36" s="33">
        <v>-10421709</v>
      </c>
      <c r="P36" s="43">
        <v>-61842</v>
      </c>
      <c r="Q36" s="48">
        <v>0</v>
      </c>
      <c r="R36" s="49">
        <v>-89046</v>
      </c>
      <c r="S36" s="41">
        <v>12662711</v>
      </c>
      <c r="T36" s="43">
        <v>23084420</v>
      </c>
      <c r="U36" s="44">
        <v>4.4126713083234896E-2</v>
      </c>
      <c r="V36" s="50">
        <v>10421709</v>
      </c>
      <c r="W36" s="51">
        <v>0.82302352158238468</v>
      </c>
      <c r="X36" s="25">
        <f t="shared" si="0"/>
        <v>18112395</v>
      </c>
      <c r="Y36" s="25">
        <f t="shared" si="1"/>
        <v>2607955</v>
      </c>
    </row>
    <row r="37" spans="1:25" x14ac:dyDescent="0.3">
      <c r="A37" s="40" t="s">
        <v>58</v>
      </c>
      <c r="B37" s="41">
        <v>46539579</v>
      </c>
      <c r="C37" s="42">
        <v>30481328</v>
      </c>
      <c r="D37" s="43">
        <v>30481328</v>
      </c>
      <c r="E37" s="44">
        <v>1.0898305782652476E-2</v>
      </c>
      <c r="F37" s="45">
        <v>57553088</v>
      </c>
      <c r="G37" s="43">
        <v>33099798</v>
      </c>
      <c r="H37" s="46">
        <v>1.2118643711942309E-2</v>
      </c>
      <c r="I37" s="33">
        <v>-11013509</v>
      </c>
      <c r="J37" s="34">
        <v>-2618470</v>
      </c>
      <c r="K37" s="41">
        <v>7396247</v>
      </c>
      <c r="L37" s="43">
        <v>3617262</v>
      </c>
      <c r="M37" s="43">
        <v>0</v>
      </c>
      <c r="N37" s="47">
        <v>0</v>
      </c>
      <c r="O37" s="33">
        <v>1194712</v>
      </c>
      <c r="P37" s="43">
        <v>1423758</v>
      </c>
      <c r="Q37" s="48">
        <v>0</v>
      </c>
      <c r="R37" s="49">
        <v>0</v>
      </c>
      <c r="S37" s="41">
        <v>7396247</v>
      </c>
      <c r="T37" s="43">
        <v>6201535</v>
      </c>
      <c r="U37" s="44">
        <v>1.1854460957677912E-2</v>
      </c>
      <c r="V37" s="50">
        <v>-1194712</v>
      </c>
      <c r="W37" s="51">
        <v>-0.1615294892125696</v>
      </c>
      <c r="X37" s="25">
        <f t="shared" si="0"/>
        <v>11013509</v>
      </c>
      <c r="Y37" s="25">
        <f t="shared" si="1"/>
        <v>0</v>
      </c>
    </row>
    <row r="38" spans="1:25" x14ac:dyDescent="0.3">
      <c r="A38" s="40" t="s">
        <v>59</v>
      </c>
      <c r="B38" s="41">
        <v>52422191</v>
      </c>
      <c r="C38" s="42">
        <v>40156500</v>
      </c>
      <c r="D38" s="43">
        <v>40156500</v>
      </c>
      <c r="E38" s="44">
        <v>1.4357570515335951E-2</v>
      </c>
      <c r="F38" s="45">
        <v>64423095</v>
      </c>
      <c r="G38" s="43">
        <v>41972250</v>
      </c>
      <c r="H38" s="46">
        <v>1.5367064884763665E-2</v>
      </c>
      <c r="I38" s="33">
        <v>-12000904</v>
      </c>
      <c r="J38" s="34">
        <v>-1815750</v>
      </c>
      <c r="K38" s="41">
        <v>7309483</v>
      </c>
      <c r="L38" s="43">
        <v>5764433</v>
      </c>
      <c r="M38" s="43">
        <v>0</v>
      </c>
      <c r="N38" s="47">
        <v>-1073012</v>
      </c>
      <c r="O38" s="33">
        <v>-1329144</v>
      </c>
      <c r="P38" s="43">
        <v>3662586</v>
      </c>
      <c r="Q38" s="48">
        <v>0</v>
      </c>
      <c r="R38" s="49">
        <v>-517692</v>
      </c>
      <c r="S38" s="41">
        <v>8024664</v>
      </c>
      <c r="T38" s="43">
        <v>9353808</v>
      </c>
      <c r="U38" s="44">
        <v>1.7880146083447939E-2</v>
      </c>
      <c r="V38" s="50">
        <v>1329144</v>
      </c>
      <c r="W38" s="51">
        <v>0.16563235544815336</v>
      </c>
      <c r="X38" s="25">
        <f t="shared" si="0"/>
        <v>13789097</v>
      </c>
      <c r="Y38" s="25">
        <f t="shared" si="1"/>
        <v>1788193</v>
      </c>
    </row>
    <row r="39" spans="1:25" x14ac:dyDescent="0.3">
      <c r="A39" s="40" t="s">
        <v>60</v>
      </c>
      <c r="B39" s="41">
        <v>25621974</v>
      </c>
      <c r="C39" s="42">
        <v>16974073</v>
      </c>
      <c r="D39" s="43">
        <v>16974073</v>
      </c>
      <c r="E39" s="44">
        <v>6.0689166144947907E-3</v>
      </c>
      <c r="F39" s="45">
        <v>29347139</v>
      </c>
      <c r="G39" s="43">
        <v>16840214</v>
      </c>
      <c r="H39" s="46">
        <v>6.1656132614121345E-3</v>
      </c>
      <c r="I39" s="33">
        <v>-3725165</v>
      </c>
      <c r="J39" s="34">
        <v>133859</v>
      </c>
      <c r="K39" s="41">
        <v>3079018</v>
      </c>
      <c r="L39" s="43">
        <v>1252747</v>
      </c>
      <c r="M39" s="43">
        <v>0</v>
      </c>
      <c r="N39" s="47">
        <v>-606600</v>
      </c>
      <c r="O39" s="33">
        <v>-295133</v>
      </c>
      <c r="P39" s="43">
        <v>767874</v>
      </c>
      <c r="Q39" s="48">
        <v>0</v>
      </c>
      <c r="R39" s="49">
        <v>-606600</v>
      </c>
      <c r="S39" s="41">
        <v>3403564</v>
      </c>
      <c r="T39" s="43">
        <v>3698697</v>
      </c>
      <c r="U39" s="44">
        <v>7.0701945858211582E-3</v>
      </c>
      <c r="V39" s="50">
        <v>295133</v>
      </c>
      <c r="W39" s="51">
        <v>8.671292797784913E-2</v>
      </c>
      <c r="X39" s="25">
        <f t="shared" si="0"/>
        <v>4656311</v>
      </c>
      <c r="Y39" s="25">
        <f t="shared" si="1"/>
        <v>931146</v>
      </c>
    </row>
    <row r="40" spans="1:25" x14ac:dyDescent="0.3">
      <c r="A40" s="40" t="s">
        <v>61</v>
      </c>
      <c r="B40" s="41">
        <v>62500383</v>
      </c>
      <c r="C40" s="42">
        <v>44264915</v>
      </c>
      <c r="D40" s="43">
        <v>44264915</v>
      </c>
      <c r="E40" s="44">
        <v>1.5826494800788217E-2</v>
      </c>
      <c r="F40" s="45">
        <v>66987469</v>
      </c>
      <c r="G40" s="43">
        <v>41848016</v>
      </c>
      <c r="H40" s="46">
        <v>1.5321579785944952E-2</v>
      </c>
      <c r="I40" s="33">
        <v>-4487086</v>
      </c>
      <c r="J40" s="34">
        <v>2416899</v>
      </c>
      <c r="K40" s="41">
        <v>7035314</v>
      </c>
      <c r="L40" s="43">
        <v>-2359446</v>
      </c>
      <c r="M40" s="43">
        <v>0</v>
      </c>
      <c r="N40" s="47">
        <v>-188782</v>
      </c>
      <c r="O40" s="33">
        <v>-740127</v>
      </c>
      <c r="P40" s="43">
        <v>-1591615</v>
      </c>
      <c r="Q40" s="48">
        <v>0</v>
      </c>
      <c r="R40" s="49">
        <v>-85157</v>
      </c>
      <c r="S40" s="41">
        <v>7070365</v>
      </c>
      <c r="T40" s="43">
        <v>7810492</v>
      </c>
      <c r="U40" s="44">
        <v>1.4930041106638222E-2</v>
      </c>
      <c r="V40" s="50">
        <v>740127</v>
      </c>
      <c r="W40" s="51">
        <v>0.10468016856272633</v>
      </c>
      <c r="X40" s="25">
        <f t="shared" si="0"/>
        <v>4710919</v>
      </c>
      <c r="Y40" s="25">
        <f t="shared" si="1"/>
        <v>223833</v>
      </c>
    </row>
    <row r="41" spans="1:25" x14ac:dyDescent="0.3">
      <c r="A41" s="40" t="s">
        <v>62</v>
      </c>
      <c r="B41" s="41">
        <v>40987156</v>
      </c>
      <c r="C41" s="42">
        <v>27155815</v>
      </c>
      <c r="D41" s="43">
        <v>27155815</v>
      </c>
      <c r="E41" s="44">
        <v>9.7093005805764382E-3</v>
      </c>
      <c r="F41" s="45">
        <v>43937375</v>
      </c>
      <c r="G41" s="43">
        <v>25142807</v>
      </c>
      <c r="H41" s="46">
        <v>9.2053951492733904E-3</v>
      </c>
      <c r="I41" s="33">
        <v>-2950219</v>
      </c>
      <c r="J41" s="34">
        <v>2013008</v>
      </c>
      <c r="K41" s="41">
        <v>2157222</v>
      </c>
      <c r="L41" s="43">
        <v>1042997</v>
      </c>
      <c r="M41" s="43">
        <v>0</v>
      </c>
      <c r="N41" s="47">
        <v>-250000</v>
      </c>
      <c r="O41" s="33">
        <v>-1132360</v>
      </c>
      <c r="P41" s="43">
        <v>-810648</v>
      </c>
      <c r="Q41" s="48">
        <v>0</v>
      </c>
      <c r="R41" s="49">
        <v>-70000</v>
      </c>
      <c r="S41" s="41">
        <v>3709041</v>
      </c>
      <c r="T41" s="43">
        <v>4841401</v>
      </c>
      <c r="U41" s="44">
        <v>9.2545150732782772E-3</v>
      </c>
      <c r="V41" s="50">
        <v>1132360</v>
      </c>
      <c r="W41" s="51">
        <v>0.30529724529871727</v>
      </c>
      <c r="X41" s="25">
        <f t="shared" si="0"/>
        <v>4752038</v>
      </c>
      <c r="Y41" s="25">
        <f t="shared" si="1"/>
        <v>1801819</v>
      </c>
    </row>
    <row r="42" spans="1:25" x14ac:dyDescent="0.3">
      <c r="A42" s="40" t="s">
        <v>63</v>
      </c>
      <c r="B42" s="41">
        <v>67226774</v>
      </c>
      <c r="C42" s="42">
        <v>44059274</v>
      </c>
      <c r="D42" s="43">
        <v>44059274</v>
      </c>
      <c r="E42" s="44">
        <v>1.5752969838245562E-2</v>
      </c>
      <c r="F42" s="45">
        <v>73664750</v>
      </c>
      <c r="G42" s="43">
        <v>40834524</v>
      </c>
      <c r="H42" s="46">
        <v>1.4950515634650016E-2</v>
      </c>
      <c r="I42" s="33">
        <v>-6437976</v>
      </c>
      <c r="J42" s="34">
        <v>3224750</v>
      </c>
      <c r="K42" s="41">
        <v>7105443</v>
      </c>
      <c r="L42" s="43">
        <v>-667467</v>
      </c>
      <c r="M42" s="43">
        <v>0</v>
      </c>
      <c r="N42" s="47">
        <v>0</v>
      </c>
      <c r="O42" s="33">
        <v>-1666471</v>
      </c>
      <c r="P42" s="43">
        <v>-1558279</v>
      </c>
      <c r="Q42" s="48">
        <v>0</v>
      </c>
      <c r="R42" s="49">
        <v>0</v>
      </c>
      <c r="S42" s="41">
        <v>9432087</v>
      </c>
      <c r="T42" s="43">
        <v>11098558</v>
      </c>
      <c r="U42" s="44">
        <v>2.1215299518187649E-2</v>
      </c>
      <c r="V42" s="50">
        <v>1666471</v>
      </c>
      <c r="W42" s="51">
        <v>0.17668104630502235</v>
      </c>
      <c r="X42" s="25">
        <f t="shared" si="0"/>
        <v>8764620</v>
      </c>
      <c r="Y42" s="25">
        <f t="shared" si="1"/>
        <v>2326644</v>
      </c>
    </row>
    <row r="43" spans="1:25" x14ac:dyDescent="0.3">
      <c r="A43" s="40" t="s">
        <v>64</v>
      </c>
      <c r="B43" s="41">
        <v>89708057</v>
      </c>
      <c r="C43" s="42">
        <v>59457820</v>
      </c>
      <c r="D43" s="43">
        <v>59457820</v>
      </c>
      <c r="E43" s="44">
        <v>2.1258571920813624E-2</v>
      </c>
      <c r="F43" s="45">
        <v>96966675</v>
      </c>
      <c r="G43" s="43">
        <v>57682233</v>
      </c>
      <c r="H43" s="46">
        <v>2.1118872998446732E-2</v>
      </c>
      <c r="I43" s="33">
        <v>-7258618</v>
      </c>
      <c r="J43" s="34">
        <v>1775587</v>
      </c>
      <c r="K43" s="41">
        <v>5084856</v>
      </c>
      <c r="L43" s="43">
        <v>2409423</v>
      </c>
      <c r="M43" s="43">
        <v>0</v>
      </c>
      <c r="N43" s="47">
        <v>-235661</v>
      </c>
      <c r="O43" s="33">
        <v>-2957452</v>
      </c>
      <c r="P43" s="43">
        <v>1230072</v>
      </c>
      <c r="Q43" s="48">
        <v>0</v>
      </c>
      <c r="R43" s="49">
        <v>-48207</v>
      </c>
      <c r="S43" s="41">
        <v>5125551</v>
      </c>
      <c r="T43" s="43">
        <v>8083003</v>
      </c>
      <c r="U43" s="44">
        <v>1.5450955849526517E-2</v>
      </c>
      <c r="V43" s="50">
        <v>2957452</v>
      </c>
      <c r="W43" s="51">
        <v>0.57700177015115051</v>
      </c>
      <c r="X43" s="25">
        <f t="shared" si="0"/>
        <v>7534974</v>
      </c>
      <c r="Y43" s="25">
        <f t="shared" si="1"/>
        <v>276356</v>
      </c>
    </row>
    <row r="44" spans="1:25" x14ac:dyDescent="0.3">
      <c r="A44" s="40" t="s">
        <v>65</v>
      </c>
      <c r="B44" s="41">
        <v>20034153</v>
      </c>
      <c r="C44" s="42">
        <v>12474142</v>
      </c>
      <c r="D44" s="43">
        <v>12474142</v>
      </c>
      <c r="E44" s="44">
        <v>4.4600095472293114E-3</v>
      </c>
      <c r="F44" s="45">
        <v>19610502</v>
      </c>
      <c r="G44" s="43">
        <v>11629376</v>
      </c>
      <c r="H44" s="46">
        <v>4.2577983205883251E-3</v>
      </c>
      <c r="I44" s="33">
        <v>423651</v>
      </c>
      <c r="J44" s="34">
        <v>844766</v>
      </c>
      <c r="K44" s="41">
        <v>97769</v>
      </c>
      <c r="L44" s="43">
        <v>-521420</v>
      </c>
      <c r="M44" s="43">
        <v>0</v>
      </c>
      <c r="N44" s="47">
        <v>0</v>
      </c>
      <c r="O44" s="33">
        <v>-366786</v>
      </c>
      <c r="P44" s="43">
        <v>-477980</v>
      </c>
      <c r="Q44" s="48">
        <v>0</v>
      </c>
      <c r="R44" s="49">
        <v>0</v>
      </c>
      <c r="S44" s="41">
        <v>85483</v>
      </c>
      <c r="T44" s="43">
        <v>452269</v>
      </c>
      <c r="U44" s="44">
        <v>8.6452873407439148E-4</v>
      </c>
      <c r="V44" s="50">
        <v>366786</v>
      </c>
      <c r="W44" s="51">
        <v>4.2907478679971458</v>
      </c>
      <c r="X44" s="25">
        <f t="shared" si="0"/>
        <v>-435937</v>
      </c>
      <c r="Y44" s="54">
        <f t="shared" si="1"/>
        <v>-12286</v>
      </c>
    </row>
    <row r="45" spans="1:25" x14ac:dyDescent="0.3">
      <c r="A45" s="40" t="s">
        <v>66</v>
      </c>
      <c r="B45" s="41">
        <v>130947370</v>
      </c>
      <c r="C45" s="42">
        <v>86404063</v>
      </c>
      <c r="D45" s="43">
        <v>86404063</v>
      </c>
      <c r="E45" s="44">
        <v>3.0892942047589557E-2</v>
      </c>
      <c r="F45" s="45">
        <v>141623140</v>
      </c>
      <c r="G45" s="43">
        <v>84032528</v>
      </c>
      <c r="H45" s="46">
        <v>3.0766358968287843E-2</v>
      </c>
      <c r="I45" s="33">
        <v>-10675770</v>
      </c>
      <c r="J45" s="34">
        <v>2371535</v>
      </c>
      <c r="K45" s="41">
        <v>7121085</v>
      </c>
      <c r="L45" s="43">
        <v>4058742</v>
      </c>
      <c r="M45" s="43">
        <v>0</v>
      </c>
      <c r="N45" s="47">
        <v>-504057</v>
      </c>
      <c r="O45" s="33">
        <v>-2185101</v>
      </c>
      <c r="P45" s="43">
        <v>151372</v>
      </c>
      <c r="Q45" s="48">
        <v>0</v>
      </c>
      <c r="R45" s="49">
        <v>-337806</v>
      </c>
      <c r="S45" s="41">
        <v>7262412</v>
      </c>
      <c r="T45" s="43">
        <v>9447513</v>
      </c>
      <c r="U45" s="44">
        <v>1.8059266617967088E-2</v>
      </c>
      <c r="V45" s="50">
        <v>2185101</v>
      </c>
      <c r="W45" s="51">
        <v>0.30087813800704222</v>
      </c>
      <c r="X45" s="25">
        <f t="shared" si="0"/>
        <v>11321154</v>
      </c>
      <c r="Y45" s="25">
        <f t="shared" si="1"/>
        <v>645384</v>
      </c>
    </row>
    <row r="46" spans="1:25" ht="14.4" thickBot="1" x14ac:dyDescent="0.35">
      <c r="A46" s="55" t="s">
        <v>67</v>
      </c>
      <c r="B46" s="56">
        <v>21877966</v>
      </c>
      <c r="C46" s="57">
        <v>14445667</v>
      </c>
      <c r="D46" s="58">
        <v>14445667</v>
      </c>
      <c r="E46" s="59">
        <v>5.164909356979855E-3</v>
      </c>
      <c r="F46" s="60">
        <v>26447240</v>
      </c>
      <c r="G46" s="58">
        <v>14240134</v>
      </c>
      <c r="H46" s="61">
        <v>5.2136605291765187E-3</v>
      </c>
      <c r="I46" s="33">
        <v>-4569274</v>
      </c>
      <c r="J46" s="34">
        <v>205533</v>
      </c>
      <c r="K46" s="56">
        <v>4278035</v>
      </c>
      <c r="L46" s="58">
        <v>291239</v>
      </c>
      <c r="M46" s="58">
        <v>0</v>
      </c>
      <c r="N46" s="62">
        <v>0</v>
      </c>
      <c r="O46" s="33">
        <v>182040</v>
      </c>
      <c r="P46" s="58">
        <v>-387573</v>
      </c>
      <c r="Q46" s="63">
        <v>0</v>
      </c>
      <c r="R46" s="64">
        <v>0</v>
      </c>
      <c r="S46" s="56">
        <v>4278035</v>
      </c>
      <c r="T46" s="58">
        <v>4095995</v>
      </c>
      <c r="U46" s="59">
        <v>7.8296442429727376E-3</v>
      </c>
      <c r="V46" s="65">
        <v>-182040</v>
      </c>
      <c r="W46" s="66">
        <v>-4.255224653374734E-2</v>
      </c>
      <c r="X46" s="25">
        <f t="shared" si="0"/>
        <v>4569274</v>
      </c>
      <c r="Y46" s="25">
        <f t="shared" si="1"/>
        <v>0</v>
      </c>
    </row>
    <row r="48" spans="1:25" x14ac:dyDescent="0.25">
      <c r="B48" s="67"/>
    </row>
    <row r="49" spans="2:2" x14ac:dyDescent="0.25">
      <c r="B49" s="68"/>
    </row>
    <row r="51" spans="2:2" x14ac:dyDescent="0.3">
      <c r="B51" s="69"/>
    </row>
  </sheetData>
  <mergeCells count="11">
    <mergeCell ref="V2:W2"/>
    <mergeCell ref="A1:W1"/>
    <mergeCell ref="A2:A3"/>
    <mergeCell ref="B2:E2"/>
    <mergeCell ref="F2:H2"/>
    <mergeCell ref="I2:J2"/>
    <mergeCell ref="K2:N2"/>
    <mergeCell ref="O2:R2"/>
    <mergeCell ref="S2:S3"/>
    <mergeCell ref="T2:T3"/>
    <mergeCell ref="U2:U3"/>
  </mergeCells>
  <pageMargins left="0.7" right="0.7" top="0.75" bottom="0.75" header="0.3" footer="0.3"/>
  <pageSetup paperSize="9" scale="53" orientation="landscape" verticalDpi="0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Kapteine-Miezere</dc:creator>
  <cp:lastModifiedBy>Kristīne Kapteine-Miezere</cp:lastModifiedBy>
  <dcterms:created xsi:type="dcterms:W3CDTF">2025-09-23T09:09:04Z</dcterms:created>
  <dcterms:modified xsi:type="dcterms:W3CDTF">2025-09-23T09:14:00Z</dcterms:modified>
</cp:coreProperties>
</file>