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atorizetas_dokumentu_apstrades_birojs\14_SAEIMA\LIKUMI\PIENEMTIE\2025\1130_Budzeta_Ietvars_2026_2028\"/>
    </mc:Choice>
  </mc:AlternateContent>
  <xr:revisionPtr revIDLastSave="0" documentId="13_ncr:1_{BB4BE55D-D8BC-49A9-B727-4A7AEF0647F9}" xr6:coauthVersionLast="47" xr6:coauthVersionMax="47" xr10:uidLastSave="{00000000-0000-0000-0000-000000000000}"/>
  <bookViews>
    <workbookView xWindow="-110" yWindow="-110" windowWidth="25820" windowHeight="14020" tabRatio="910" firstSheet="1" activeTab="1" xr2:uid="{5DC5CBFD-A908-450D-9D64-2C9CC825A080}"/>
  </bookViews>
  <sheets>
    <sheet name="BExRepositorySheet" sheetId="4" state="veryHidden" r:id="rId1"/>
    <sheet name="1.piel" sheetId="1" r:id="rId2"/>
    <sheet name="HEADER" sheetId="2" state="veryHidden" r:id="rId3"/>
    <sheet name="FOOTER" sheetId="29" state="veryHidden" r:id="rId4"/>
    <sheet name="ZQZBC_PLN__01_01_01_TD" sheetId="5" state="veryHidden" r:id="rId5"/>
    <sheet name="ZQZBC_PLN__01_01_02_TD" sheetId="6" state="veryHidden" r:id="rId6"/>
    <sheet name="ZQZBC_PLN__01_01_03_TD" sheetId="7" state="veryHidden" r:id="rId7"/>
    <sheet name="ZQZBC_PLN__01_01_04_TD" sheetId="8" state="veryHidden" r:id="rId8"/>
    <sheet name="ZQZBC_PLN__01_01_05_TD" sheetId="9" state="veryHidden" r:id="rId9"/>
    <sheet name="ZQZBC_PLN__01_01_06_TD" sheetId="10" state="veryHidden" r:id="rId10"/>
    <sheet name="ZQZBC_PLN__01_01_07_TD" sheetId="11" state="veryHidden" r:id="rId11"/>
    <sheet name="ZQZBC_PLN__01_01_08_TD" sheetId="12" state="veryHidden" r:id="rId12"/>
    <sheet name="ZQZBC_PLN__01_01_09_TD" sheetId="13" state="veryHidden" r:id="rId13"/>
    <sheet name="ZQZBC_PLN__01_01_10_TD" sheetId="14" state="veryHidden" r:id="rId14"/>
    <sheet name="ZQZBC_PLN__01_01_11_TD" sheetId="15" state="veryHidden" r:id="rId15"/>
    <sheet name="ZQZBC_PLN__01_01_12_TD" sheetId="16" state="veryHidden" r:id="rId16"/>
    <sheet name="ZQZBC_PLN__01_01_13_TD" sheetId="17" state="veryHidden" r:id="rId17"/>
    <sheet name="ZQZBC_PLN__01_01_15_TD" sheetId="19" state="veryHidden" r:id="rId18"/>
    <sheet name="ZQZBC_PLN__01_01_16_TD" sheetId="20" state="veryHidden" r:id="rId19"/>
    <sheet name="ZQZBC_PLN__01_01_17_TD" sheetId="21" state="veryHidden" r:id="rId20"/>
    <sheet name="ZQZBC_PLN__01_01_18_TD" sheetId="22" state="veryHidden" r:id="rId21"/>
    <sheet name="ZQZBC_PLN__01_01_19_TD" sheetId="23" state="veryHidden" r:id="rId22"/>
    <sheet name="ZQZBC_PLN__01_01_20_TD" sheetId="24" state="veryHidden" r:id="rId23"/>
    <sheet name="ZQZBC_PLN__01_01_21_TD" sheetId="25" state="veryHidden" r:id="rId24"/>
    <sheet name="ZQZBC_PLN__01_01_22_TD" sheetId="26" state="veryHidden" r:id="rId25"/>
    <sheet name="ZQZBC_PLN__01_01_24_TD" sheetId="28" state="veryHidden" r:id="rId26"/>
  </sheets>
  <externalReferences>
    <externalReference r:id="rId27"/>
  </externalReferences>
  <definedNames>
    <definedName name="BEx00RQ5JLUN6TIMBHH0D2X36GI1" hidden="1">ZQZBC_PLN__01_01_02_TD!$B$2:$B$5</definedName>
    <definedName name="BEx3I9KG327WDNDQJDT6WMRJR837" hidden="1">ZQZBC_PLN__01_01_03_TD!$B$2:$C$3</definedName>
    <definedName name="BEx3MM5ROXPN1RA8O4SRH5CIVI86" hidden="1">ZQZBC_PLN__01_01_20_TD!$B$2:$C$5</definedName>
    <definedName name="BEx7FFG1WY5GYJ9JALQV9LYA0IO4" hidden="1">ZQZBC_PLN__01_01_16_TD!$B$2:$C$3</definedName>
    <definedName name="BExBAZH7UD0H66FA3KBRMXSCJLPK" hidden="1">ZQZBC_PLN__01_01_19_TD!$B$2:$C$3</definedName>
    <definedName name="BExBDTDJ3R9DB8LQ5KQYWYC2B55L" hidden="1">ZQZBC_PLN__01_01_17_TD!$B$2:$C$3</definedName>
    <definedName name="BExD56MES79WQDQ9U2EVTJOUEI1W" hidden="1">ZQZBC_PLN__01_01_12_TD!$B$2:$C$4</definedName>
    <definedName name="BExDBKCG2VQV86ANTXCDOGJ6PD4W" hidden="1">ZQZBC_PLN__01_01_13_TD!$B$2:$C$6</definedName>
    <definedName name="BExES0OQBQS53SOOTW53OWEVN88L" hidden="1">ZQZBC_PLN__01_01_08_TD!$B$2:$C$3</definedName>
    <definedName name="BExEV0VMZL50NSMM77IOHH0T7NNX" hidden="1">ZQZBC_PLN__01_01_05_TD!$B$2:$C$16</definedName>
    <definedName name="BExEV4RX3ILSJ8KG1BY30M3HMHRS" hidden="1">ZQZBC_PLN__01_01_09_TD!$B$2:$C$4</definedName>
    <definedName name="BExGUWKJTWHS9JHS0RAHKQWTOS1H" hidden="1">ZQZBC_PLN__01_01_24_TD!$B$2:$C$6</definedName>
    <definedName name="BExISY6FNPDTPUQHQSH0BXRCIQRR" hidden="1">ZQZBC_PLN__01_01_21_TD!$B$2:$C$3</definedName>
    <definedName name="BExMDZJF18LY2AEKGFXH01R80UWK" hidden="1">ZQZBC_PLN__01_01_18_TD!$B$2:$C$3</definedName>
    <definedName name="BExMJO34421LXZGXGRD4011OQZ4K" hidden="1">ZQZBC_PLN__01_01_06_TD!$B$2:$C$3</definedName>
    <definedName name="BExMQKOPY5D0ZT7356ITA0B8OH68" hidden="1">ZQZBC_PLN__01_01_22_TD!$B$2:$C$4</definedName>
    <definedName name="BExO7V5IPY2ZZ3LYUVBLG9XC82SQ" hidden="1">ZQZBC_PLN__01_01_15_TD!$B$2:$C$3</definedName>
    <definedName name="BExSAWGSD951UOU318AV5GGVWBAQ" hidden="1">ZQZBC_PLN__01_01_01_TD!$B$2:$C$3</definedName>
    <definedName name="BExU6KYDSWUK7MFMM5VJY631X45N" hidden="1">ZQZBC_PLN__01_01_04_TD!$B$2:$B$5</definedName>
    <definedName name="BExUD7DAWRK4CCLXCS7NQUVKLC4S" hidden="1">ZQZBC_PLN__01_01_07_TD!$B$2:$C$4</definedName>
    <definedName name="BExXX0Z6A4U6ZGZEFMMZ9J3AODHP" hidden="1">ZQZBC_PLN__01_01_10_TD!$B$2:$C$3</definedName>
    <definedName name="BExXZBJH9CYZY77E6NI3P1XRC191" hidden="1">HEADER!$A$10:$A$12</definedName>
    <definedName name="BExZS23CUQRWA0VA8W5KO8T7HL49" hidden="1">ZQZBC_PLN__01_01_11_TD!$B$2:$C$5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4" i="29" l="1"/>
  <c r="B23" i="2"/>
  <c r="B4" i="2"/>
  <c r="B17" i="2"/>
  <c r="A14" i="29"/>
  <c r="A20" i="29" s="1" a="1"/>
  <c r="A20" i="29" s="1"/>
</calcChain>
</file>

<file path=xl/sharedStrings.xml><?xml version="1.0" encoding="utf-8"?>
<sst xmlns="http://schemas.openxmlformats.org/spreadsheetml/2006/main" count="544" uniqueCount="187">
  <si>
    <t>$$</t>
  </si>
  <si>
    <t>. gadam</t>
  </si>
  <si>
    <t>. gadam"</t>
  </si>
  <si>
    <t>1. pielikums</t>
  </si>
  <si>
    <t>S1</t>
  </si>
  <si>
    <t xml:space="preserve">Likuma "Par valsts budžetu </t>
  </si>
  <si>
    <t>Procentos no IKP:</t>
  </si>
  <si>
    <t>P</t>
  </si>
  <si>
    <t>S</t>
  </si>
  <si>
    <t>Nosaukums</t>
  </si>
  <si>
    <t>P1</t>
  </si>
  <si>
    <t>Valsts pamatbudžeta ieņēmumi (bruto)</t>
  </si>
  <si>
    <t>A000 (PB)</t>
  </si>
  <si>
    <t>A000 (SB)</t>
  </si>
  <si>
    <t>Valsts speciālā budžeta ieņēmumi (bruto)</t>
  </si>
  <si>
    <t>B000 (PB)</t>
  </si>
  <si>
    <t>Valsts pamatbudžeta izdevumi (bruto)</t>
  </si>
  <si>
    <t>B000 (SB)</t>
  </si>
  <si>
    <t>Valsts speciālā budžeta izdevumi (bruto)</t>
  </si>
  <si>
    <t>B100 (PB)</t>
  </si>
  <si>
    <t>B100 (SB)</t>
  </si>
  <si>
    <t>Valsts speciālā budžeta uzturēšanas izdevumi (bruto)</t>
  </si>
  <si>
    <t>B200 (PB)</t>
  </si>
  <si>
    <t>Valsts pamatbudžeta kapitālie izdevumi (bruto)</t>
  </si>
  <si>
    <t>B200 (SB)</t>
  </si>
  <si>
    <t>Valsts speciālā budžeta kapitālie izdevumi (bruto)</t>
  </si>
  <si>
    <t>Valsts speciālā budžeta finansiālā bilance</t>
  </si>
  <si>
    <t>Valsts pamatbudžeta finansiālā bilance</t>
  </si>
  <si>
    <t>Ministrijas (citas centrālās valsts iestādes) vadītājs &amp;1                         &amp;2</t>
  </si>
  <si>
    <t>Sagatavotājs &amp;3 &amp;4     Tālr. &amp;5     E-pasts &amp;6</t>
  </si>
  <si>
    <t xml:space="preserve">                     (amats, uzvārds) </t>
  </si>
  <si>
    <t>&amp;1</t>
  </si>
  <si>
    <t>&amp;2</t>
  </si>
  <si>
    <t>&amp;3</t>
  </si>
  <si>
    <t>&amp;4</t>
  </si>
  <si>
    <t>&amp;5</t>
  </si>
  <si>
    <t>#1</t>
  </si>
  <si>
    <t>#2</t>
  </si>
  <si>
    <t>#3</t>
  </si>
  <si>
    <t>#4</t>
  </si>
  <si>
    <t>#5</t>
  </si>
  <si>
    <t>&amp;6</t>
  </si>
  <si>
    <t>&amp;7, &amp;8</t>
  </si>
  <si>
    <r>
      <t xml:space="preserve">                                                                                       (amats, paraksts, uzvārds)  </t>
    </r>
    <r>
      <rPr>
        <sz val="12"/>
        <rFont val="Times New Roman"/>
        <family val="1"/>
        <charset val="186"/>
      </rPr>
      <t xml:space="preserve"> </t>
    </r>
  </si>
  <si>
    <t>Valsts pamatbudžeta uzturēšanas izdevumi (bruto)</t>
  </si>
  <si>
    <t>Dinamiskā gada un versijas izvēles atskaite</t>
  </si>
  <si>
    <t>"Valsts konsolidētais budžets"</t>
  </si>
  <si>
    <t xml:space="preserve">Likuma par valsts budžetu 1. pielikums </t>
  </si>
  <si>
    <t>Euro</t>
  </si>
  <si>
    <t>#, 2026, 2027, 2028</t>
  </si>
  <si>
    <t>Noklusētais KK</t>
  </si>
  <si>
    <t>0000
#</t>
  </si>
  <si>
    <t>F21010000</t>
  </si>
  <si>
    <t>Naudas līdzekļi</t>
  </si>
  <si>
    <t>F210100003</t>
  </si>
  <si>
    <t>SB1T</t>
  </si>
  <si>
    <t>mīnus transferts valsts pamatbudžetam</t>
  </si>
  <si>
    <t>SB1</t>
  </si>
  <si>
    <t>SB1 Valsts speciālā budžeta uzturēšanas izdevumi (neto)</t>
  </si>
  <si>
    <t>B100</t>
  </si>
  <si>
    <t>PAT</t>
  </si>
  <si>
    <t>mīnus transferts no valsts speciālā budžeta</t>
  </si>
  <si>
    <t>PA</t>
  </si>
  <si>
    <t>PA Valsts pamatbudžeta ieņēmumi (neto)</t>
  </si>
  <si>
    <t>B200</t>
  </si>
  <si>
    <t>PF40020000</t>
  </si>
  <si>
    <t>Aizņēmumi</t>
  </si>
  <si>
    <t>PF40010000</t>
  </si>
  <si>
    <t>Aizdevumi</t>
  </si>
  <si>
    <t>B000</t>
  </si>
  <si>
    <t>A000</t>
  </si>
  <si>
    <t>A100</t>
  </si>
  <si>
    <t>Nodokļu ieņēmumi</t>
  </si>
  <si>
    <t>A110</t>
  </si>
  <si>
    <t>Ienākuma nodokļi</t>
  </si>
  <si>
    <t>01100</t>
  </si>
  <si>
    <t>Ieņēmumi no iedzīvotāju ienākuma nodokļa</t>
  </si>
  <si>
    <t>01200</t>
  </si>
  <si>
    <t>Ieņēmumi no uzņēmumu ienākuma nodokļa</t>
  </si>
  <si>
    <t>01210</t>
  </si>
  <si>
    <t>Uzņēmumu ienākuma nodoklis</t>
  </si>
  <si>
    <t>01400</t>
  </si>
  <si>
    <t>Ieņēmumi no solidaritātes iemaksām</t>
  </si>
  <si>
    <t>A120</t>
  </si>
  <si>
    <t>Sociālās apdrošināšanas iemaksas – kopā</t>
  </si>
  <si>
    <t>02500</t>
  </si>
  <si>
    <t>A150</t>
  </si>
  <si>
    <t>Nodokļi par pakalpojumiem un precēm</t>
  </si>
  <si>
    <t>A151</t>
  </si>
  <si>
    <t>Pievienotās vērtības nodoklis</t>
  </si>
  <si>
    <t>A152</t>
  </si>
  <si>
    <t>Akcīzes nodoklis</t>
  </si>
  <si>
    <t>A154</t>
  </si>
  <si>
    <t>Nodokļi atsevišķām precēm un pakalpojumu veidiem</t>
  </si>
  <si>
    <t>05410</t>
  </si>
  <si>
    <t>Azartspēļu nodoklis</t>
  </si>
  <si>
    <t>05420</t>
  </si>
  <si>
    <t>Izložu nodoklis</t>
  </si>
  <si>
    <t>05440</t>
  </si>
  <si>
    <t>Elektroenerģijas nodoklis</t>
  </si>
  <si>
    <t>05450</t>
  </si>
  <si>
    <t>Transportlīdzekļa ekspluatācijas nodoklis</t>
  </si>
  <si>
    <t>05460</t>
  </si>
  <si>
    <t>Uzņēmumu vieglo transportlīdzekļu nodoklis</t>
  </si>
  <si>
    <t>A155</t>
  </si>
  <si>
    <t>Nodokļi un maksājumi par tiesībām lietot atsevišķas preces</t>
  </si>
  <si>
    <t>05530</t>
  </si>
  <si>
    <t>Dabas resursu nodoklis</t>
  </si>
  <si>
    <t>A160</t>
  </si>
  <si>
    <t>Muitas nodoklis</t>
  </si>
  <si>
    <t>A200</t>
  </si>
  <si>
    <t>Nenodokļu ieņēmumi</t>
  </si>
  <si>
    <t>A300</t>
  </si>
  <si>
    <t>A400</t>
  </si>
  <si>
    <t>Ārvalstu finanšu palīdzība</t>
  </si>
  <si>
    <t>A500</t>
  </si>
  <si>
    <t>Transferti</t>
  </si>
  <si>
    <t>18400</t>
  </si>
  <si>
    <t>A520</t>
  </si>
  <si>
    <t>Pašvaldību budžetu transferti</t>
  </si>
  <si>
    <t>A530</t>
  </si>
  <si>
    <t>SBT</t>
  </si>
  <si>
    <t>SB</t>
  </si>
  <si>
    <t>SB Valsts speciālā budžeta izdevumi (neto)</t>
  </si>
  <si>
    <t>No applicable data found</t>
  </si>
  <si>
    <t>SB2</t>
  </si>
  <si>
    <t>SB2 Valsts speciālā budžeta kapitālie izdevumi (neto)</t>
  </si>
  <si>
    <t>SF</t>
  </si>
  <si>
    <t>Finansēšana</t>
  </si>
  <si>
    <t>PB1T</t>
  </si>
  <si>
    <t>mīnus transferts valsts speciālajam budžetam</t>
  </si>
  <si>
    <t>PB1</t>
  </si>
  <si>
    <t>PB1 Valsts pamatbudžeta uzturēšanas izdevumi (neto)</t>
  </si>
  <si>
    <t>SAT</t>
  </si>
  <si>
    <t>mīnus transferts no valsts pamatbudžeta</t>
  </si>
  <si>
    <t>SA</t>
  </si>
  <si>
    <t>SA Valsts speciālā budžeta ieņēmumi (neto)</t>
  </si>
  <si>
    <t>KB</t>
  </si>
  <si>
    <t>KB Valsts budžeta izdevumi (KB1+KB2)</t>
  </si>
  <si>
    <t>KB1</t>
  </si>
  <si>
    <t>KB1 Valsts budžeta uzturēšanas izdevumi (PB1+SB1)</t>
  </si>
  <si>
    <t>KB2</t>
  </si>
  <si>
    <t>KB2 Valsts budžeta kapitālie izdevumi (PB2+SB2)</t>
  </si>
  <si>
    <t>K1</t>
  </si>
  <si>
    <t>Valsts budžeta finansiālā bilance (KA-KB)</t>
  </si>
  <si>
    <t>KF</t>
  </si>
  <si>
    <t>KF40020000</t>
  </si>
  <si>
    <t>KF40010000</t>
  </si>
  <si>
    <t>KF21010000</t>
  </si>
  <si>
    <t>F210100001</t>
  </si>
  <si>
    <t>F210100002</t>
  </si>
  <si>
    <t>F210100005</t>
  </si>
  <si>
    <t>F50010000</t>
  </si>
  <si>
    <t>Akcijas un cita līdzdalība pašu kapitālā</t>
  </si>
  <si>
    <t>KA</t>
  </si>
  <si>
    <t>KA Valsts budžeta ieņēmumi (PA + SA)</t>
  </si>
  <si>
    <t>PB2T</t>
  </si>
  <si>
    <t>PB2</t>
  </si>
  <si>
    <t>PB2 Valsts pamatbudžeta kapitālie izdevumi (neto)</t>
  </si>
  <si>
    <t>PF</t>
  </si>
  <si>
    <t>IKPKA</t>
  </si>
  <si>
    <t>Valsts budžeta ieņēmumi</t>
  </si>
  <si>
    <t>IKPKB</t>
  </si>
  <si>
    <t>Valsts budžeta izdevumi</t>
  </si>
  <si>
    <t>IKPK1</t>
  </si>
  <si>
    <t>Valsts budžeta finansiālā bilance</t>
  </si>
  <si>
    <t>IKP</t>
  </si>
  <si>
    <t>IKP milj. euro</t>
  </si>
  <si>
    <t>PBT</t>
  </si>
  <si>
    <t>PB</t>
  </si>
  <si>
    <t>PB Valsts pamatbudžeta izdevumi (neto)</t>
  </si>
  <si>
    <t>Valsts speciālā budžeta naudas līdzekļu atlikumu izmaiņas palielinājums (-) vai samazinājums (+)</t>
  </si>
  <si>
    <t>Ieņēmumi valsts pamatbudžetā no valsts sociālās apdrošināšanas obligāto iemaksu sadales veselības aprūpes finansēšanai</t>
  </si>
  <si>
    <t>Ieņēmumi no maksas pakalpojumiem un citi pašu ieņēmumi – kopā</t>
  </si>
  <si>
    <t>Valsts pamatbudžetā saņemtie transferti no valsts speciālā budžeta</t>
  </si>
  <si>
    <t>No valsts budžeta daļēji finansēto atvasināto publisko personu un budžeta nefinansēto iestāžu transferti</t>
  </si>
  <si>
    <t>Maksas pakalpojumu un citu pašu ieņēmumu naudas līdzekļu atlikumu izmaiņas palielinājums (-) vai samazinājums (+)</t>
  </si>
  <si>
    <t>Ārvalstu finanšu palīdzības naudas līdzekļu atlikumu izmaiņas palielinājums (-) vai samazinājums (+)</t>
  </si>
  <si>
    <t>Naudas līdzekļu aizdevumiem atlikumu izmaiņas palielinājums (-) vai samazinājums (+)</t>
  </si>
  <si>
    <t>2028 D200 1</t>
  </si>
  <si>
    <t>2027 D200 2</t>
  </si>
  <si>
    <t>2026 D200 3</t>
  </si>
  <si>
    <t>Likuma "Par valsts budžetu 2026. gadam un budžeta ietvaru 2026., 2027. un 2028. gadam"</t>
  </si>
  <si>
    <t>Valsts konsolidētais budžets</t>
  </si>
  <si>
    <t>2026. gads</t>
  </si>
  <si>
    <t>2027. gads</t>
  </si>
  <si>
    <t>2028. 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</si>
</sst>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9" x14ac:knownFonts="1">
    <font>
      <sz val="10"/>
      <name val="Arial"/>
    </font>
    <font>
      <sz val="10"/>
      <name val="Arial"/>
      <charset val="186"/>
    </font>
    <font>
      <sz val="8"/>
      <name val="Arial"/>
      <family val="2"/>
      <charset val="186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186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i/>
      <u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Arial"/>
      <family val="2"/>
      <charset val="186"/>
    </font>
    <font>
      <i/>
      <sz val="10"/>
      <color indexed="8"/>
      <name val="Times New Roman"/>
      <family val="1"/>
      <charset val="186"/>
    </font>
    <font>
      <i/>
      <sz val="10"/>
      <name val="Times New Roman"/>
      <family val="1"/>
      <charset val="186"/>
    </font>
  </fonts>
  <fills count="4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6">
    <xf numFmtId="0" fontId="0" fillId="0" borderId="0"/>
    <xf numFmtId="0" fontId="3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3" fillId="25" borderId="0" applyNumberFormat="0" applyBorder="0" applyAlignment="0" applyProtection="0"/>
    <xf numFmtId="0" fontId="5" fillId="16" borderId="0" applyNumberFormat="0" applyBorder="0" applyAlignment="0" applyProtection="0"/>
    <xf numFmtId="0" fontId="6" fillId="26" borderId="1" applyNumberFormat="0" applyAlignment="0" applyProtection="0"/>
    <xf numFmtId="0" fontId="7" fillId="17" borderId="2" applyNumberFormat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10" fillId="30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5" borderId="1" applyNumberFormat="0" applyAlignment="0" applyProtection="0"/>
    <xf numFmtId="0" fontId="15" fillId="0" borderId="6" applyNumberFormat="0" applyFill="0" applyAlignment="0" applyProtection="0"/>
    <xf numFmtId="0" fontId="16" fillId="25" borderId="0" applyNumberFormat="0" applyBorder="0" applyAlignment="0" applyProtection="0"/>
    <xf numFmtId="0" fontId="8" fillId="0" borderId="0"/>
    <xf numFmtId="0" fontId="8" fillId="0" borderId="0"/>
    <xf numFmtId="0" fontId="1" fillId="0" borderId="0"/>
    <xf numFmtId="0" fontId="8" fillId="24" borderId="7" applyNumberFormat="0" applyFont="0" applyAlignment="0" applyProtection="0"/>
    <xf numFmtId="0" fontId="17" fillId="26" borderId="8" applyNumberFormat="0" applyAlignment="0" applyProtection="0"/>
    <xf numFmtId="4" fontId="18" fillId="31" borderId="9" applyNumberFormat="0" applyProtection="0">
      <alignment vertical="center"/>
    </xf>
    <xf numFmtId="4" fontId="19" fillId="31" borderId="9" applyNumberFormat="0" applyProtection="0">
      <alignment vertical="center"/>
    </xf>
    <xf numFmtId="4" fontId="18" fillId="31" borderId="9" applyNumberFormat="0" applyProtection="0">
      <alignment horizontal="left" vertical="center" indent="1"/>
    </xf>
    <xf numFmtId="0" fontId="18" fillId="31" borderId="9" applyNumberFormat="0" applyProtection="0">
      <alignment horizontal="left" vertical="top" indent="1"/>
    </xf>
    <xf numFmtId="4" fontId="32" fillId="0" borderId="0" applyNumberFormat="0" applyProtection="0">
      <alignment horizontal="left" wrapText="1" indent="1"/>
    </xf>
    <xf numFmtId="4" fontId="20" fillId="7" borderId="9" applyNumberFormat="0" applyProtection="0">
      <alignment horizontal="right" vertical="center"/>
    </xf>
    <xf numFmtId="4" fontId="20" fillId="3" borderId="9" applyNumberFormat="0" applyProtection="0">
      <alignment horizontal="right" vertical="center"/>
    </xf>
    <xf numFmtId="4" fontId="20" fillId="32" borderId="9" applyNumberFormat="0" applyProtection="0">
      <alignment horizontal="right" vertical="center"/>
    </xf>
    <xf numFmtId="4" fontId="20" fillId="33" borderId="9" applyNumberFormat="0" applyProtection="0">
      <alignment horizontal="right" vertical="center"/>
    </xf>
    <xf numFmtId="4" fontId="20" fillId="34" borderId="9" applyNumberFormat="0" applyProtection="0">
      <alignment horizontal="right" vertical="center"/>
    </xf>
    <xf numFmtId="4" fontId="20" fillId="35" borderId="9" applyNumberFormat="0" applyProtection="0">
      <alignment horizontal="right" vertical="center"/>
    </xf>
    <xf numFmtId="4" fontId="20" fillId="9" borderId="9" applyNumberFormat="0" applyProtection="0">
      <alignment horizontal="right" vertical="center"/>
    </xf>
    <xf numFmtId="4" fontId="20" fillId="36" borderId="9" applyNumberFormat="0" applyProtection="0">
      <alignment horizontal="right" vertical="center"/>
    </xf>
    <xf numFmtId="4" fontId="20" fillId="37" borderId="9" applyNumberFormat="0" applyProtection="0">
      <alignment horizontal="right" vertical="center"/>
    </xf>
    <xf numFmtId="4" fontId="18" fillId="38" borderId="10" applyNumberFormat="0" applyProtection="0">
      <alignment horizontal="left" vertical="center" indent="1"/>
    </xf>
    <xf numFmtId="4" fontId="20" fillId="39" borderId="0" applyNumberFormat="0" applyProtection="0">
      <alignment horizontal="left" vertical="center" indent="1"/>
    </xf>
    <xf numFmtId="4" fontId="21" fillId="8" borderId="0" applyNumberFormat="0" applyProtection="0">
      <alignment horizontal="left" vertical="center" indent="1"/>
    </xf>
    <xf numFmtId="4" fontId="20" fillId="2" borderId="9" applyNumberFormat="0" applyProtection="0">
      <alignment horizontal="right" vertical="center"/>
    </xf>
    <xf numFmtId="4" fontId="22" fillId="39" borderId="0" applyNumberFormat="0" applyProtection="0">
      <alignment horizontal="left" vertical="center" indent="1"/>
    </xf>
    <xf numFmtId="4" fontId="22" fillId="2" borderId="0" applyNumberFormat="0" applyProtection="0">
      <alignment horizontal="left" vertical="center" indent="1"/>
    </xf>
    <xf numFmtId="2" fontId="28" fillId="0" borderId="0" applyProtection="0">
      <alignment horizontal="left" wrapText="1" indent="1"/>
    </xf>
    <xf numFmtId="0" fontId="8" fillId="8" borderId="9" applyNumberFormat="0" applyProtection="0">
      <alignment horizontal="left" vertical="top" indent="1"/>
    </xf>
    <xf numFmtId="0" fontId="28" fillId="0" borderId="0" applyNumberFormat="0" applyProtection="0">
      <alignment horizontal="left" wrapText="1" indent="1"/>
    </xf>
    <xf numFmtId="0" fontId="8" fillId="2" borderId="9" applyNumberFormat="0" applyProtection="0">
      <alignment horizontal="left" vertical="top" indent="1"/>
    </xf>
    <xf numFmtId="0" fontId="28" fillId="0" borderId="0" applyNumberFormat="0" applyProtection="0">
      <alignment horizontal="left" wrapText="1" indent="1"/>
    </xf>
    <xf numFmtId="0" fontId="8" fillId="6" borderId="9" applyNumberFormat="0" applyProtection="0">
      <alignment horizontal="left" vertical="top" indent="1"/>
    </xf>
    <xf numFmtId="0" fontId="28" fillId="0" borderId="0" applyNumberFormat="0" applyProtection="0">
      <alignment horizontal="left" wrapText="1" indent="1"/>
    </xf>
    <xf numFmtId="0" fontId="8" fillId="39" borderId="9" applyNumberFormat="0" applyProtection="0">
      <alignment horizontal="left" vertical="top" indent="1"/>
    </xf>
    <xf numFmtId="0" fontId="8" fillId="5" borderId="11" applyNumberFormat="0">
      <protection locked="0"/>
    </xf>
    <xf numFmtId="4" fontId="20" fillId="4" borderId="9" applyNumberFormat="0" applyProtection="0">
      <alignment vertical="center"/>
    </xf>
    <xf numFmtId="4" fontId="23" fillId="4" borderId="9" applyNumberFormat="0" applyProtection="0">
      <alignment vertical="center"/>
    </xf>
    <xf numFmtId="4" fontId="20" fillId="4" borderId="9" applyNumberFormat="0" applyProtection="0">
      <alignment horizontal="left" vertical="center" indent="1"/>
    </xf>
    <xf numFmtId="0" fontId="20" fillId="4" borderId="9" applyNumberFormat="0" applyProtection="0">
      <alignment horizontal="left" vertical="top" indent="1"/>
    </xf>
    <xf numFmtId="4" fontId="31" fillId="0" borderId="0" applyNumberFormat="0" applyProtection="0">
      <alignment horizontal="right" wrapText="1"/>
    </xf>
    <xf numFmtId="4" fontId="23" fillId="39" borderId="9" applyNumberFormat="0" applyProtection="0">
      <alignment horizontal="right" vertical="center"/>
    </xf>
    <xf numFmtId="4" fontId="31" fillId="0" borderId="0" applyNumberFormat="0" applyProtection="0">
      <alignment horizontal="left" wrapText="1" indent="1"/>
    </xf>
    <xf numFmtId="0" fontId="20" fillId="2" borderId="9" applyNumberFormat="0" applyProtection="0">
      <alignment horizontal="left" vertical="top" indent="1"/>
    </xf>
    <xf numFmtId="4" fontId="24" fillId="40" borderId="0" applyNumberFormat="0" applyProtection="0">
      <alignment horizontal="left" vertical="center" indent="1"/>
    </xf>
    <xf numFmtId="4" fontId="25" fillId="39" borderId="9" applyNumberFormat="0" applyProtection="0">
      <alignment horizontal="right" vertical="center"/>
    </xf>
    <xf numFmtId="0" fontId="26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27" fillId="0" borderId="0" applyNumberFormat="0" applyFill="0" applyBorder="0" applyAlignment="0" applyProtection="0"/>
  </cellStyleXfs>
  <cellXfs count="55">
    <xf numFmtId="0" fontId="0" fillId="0" borderId="0" xfId="0"/>
    <xf numFmtId="0" fontId="28" fillId="0" borderId="0" xfId="0" applyFont="1"/>
    <xf numFmtId="0" fontId="30" fillId="0" borderId="0" xfId="0" applyFont="1"/>
    <xf numFmtId="0" fontId="28" fillId="0" borderId="11" xfId="0" applyFont="1" applyBorder="1" applyAlignment="1">
      <alignment horizontal="center"/>
    </xf>
    <xf numFmtId="0" fontId="1" fillId="0" borderId="0" xfId="41"/>
    <xf numFmtId="0" fontId="35" fillId="41" borderId="0" xfId="41" applyFont="1" applyFill="1" applyAlignment="1">
      <alignment horizontal="left"/>
    </xf>
    <xf numFmtId="0" fontId="35" fillId="41" borderId="0" xfId="41" applyFont="1" applyFill="1"/>
    <xf numFmtId="0" fontId="36" fillId="41" borderId="0" xfId="41" applyFont="1" applyFill="1"/>
    <xf numFmtId="0" fontId="1" fillId="41" borderId="0" xfId="41" applyFill="1"/>
    <xf numFmtId="0" fontId="34" fillId="41" borderId="0" xfId="41" applyFont="1" applyFill="1" applyAlignment="1">
      <alignment horizontal="center" vertical="center" wrapText="1"/>
    </xf>
    <xf numFmtId="0" fontId="34" fillId="41" borderId="0" xfId="41" applyFont="1" applyFill="1" applyAlignment="1">
      <alignment horizontal="center" wrapText="1"/>
    </xf>
    <xf numFmtId="0" fontId="34" fillId="41" borderId="0" xfId="41" applyFont="1" applyFill="1"/>
    <xf numFmtId="22" fontId="34" fillId="41" borderId="0" xfId="41" applyNumberFormat="1" applyFont="1" applyFill="1"/>
    <xf numFmtId="0" fontId="34" fillId="41" borderId="0" xfId="41" applyFont="1" applyFill="1" applyAlignment="1">
      <alignment horizontal="left" indent="1"/>
    </xf>
    <xf numFmtId="0" fontId="28" fillId="0" borderId="0" xfId="0" quotePrefix="1" applyFont="1"/>
    <xf numFmtId="0" fontId="33" fillId="0" borderId="11" xfId="0" applyFont="1" applyBorder="1" applyAlignment="1">
      <alignment horizontal="center"/>
    </xf>
    <xf numFmtId="0" fontId="25" fillId="39" borderId="9" xfId="82" quotePrefix="1" applyNumberFormat="1">
      <alignment horizontal="right" vertical="center"/>
    </xf>
    <xf numFmtId="0" fontId="28" fillId="0" borderId="0" xfId="0" applyFont="1" applyAlignment="1">
      <alignment horizontal="right"/>
    </xf>
    <xf numFmtId="0" fontId="32" fillId="0" borderId="0" xfId="48" quotePrefix="1" applyNumberFormat="1">
      <alignment horizontal="left" wrapText="1" indent="1"/>
    </xf>
    <xf numFmtId="0" fontId="31" fillId="0" borderId="0" xfId="79" quotePrefix="1" applyNumberFormat="1">
      <alignment horizontal="left" wrapText="1" indent="1"/>
    </xf>
    <xf numFmtId="3" fontId="31" fillId="0" borderId="0" xfId="77" applyNumberFormat="1">
      <alignment horizontal="right" wrapText="1"/>
    </xf>
    <xf numFmtId="0" fontId="32" fillId="0" borderId="0" xfId="48" quotePrefix="1" applyNumberFormat="1" applyProtection="1">
      <alignment horizontal="left" wrapText="1" indent="1"/>
    </xf>
    <xf numFmtId="2" fontId="28" fillId="0" borderId="0" xfId="64" quotePrefix="1" applyAlignment="1">
      <alignment horizontal="left" wrapText="1" indent="2"/>
    </xf>
    <xf numFmtId="2" fontId="28" fillId="0" borderId="0" xfId="64" quotePrefix="1" applyAlignment="1" applyProtection="1">
      <alignment horizontal="left" wrapText="1" indent="2"/>
    </xf>
    <xf numFmtId="3" fontId="31" fillId="0" borderId="0" xfId="77" applyNumberFormat="1" applyProtection="1">
      <alignment horizontal="right" wrapText="1"/>
    </xf>
    <xf numFmtId="0" fontId="28" fillId="0" borderId="0" xfId="66" quotePrefix="1" applyAlignment="1">
      <alignment horizontal="left" wrapText="1" indent="3"/>
    </xf>
    <xf numFmtId="0" fontId="28" fillId="0" borderId="0" xfId="66" quotePrefix="1" applyAlignment="1" applyProtection="1">
      <alignment horizontal="left" wrapText="1" indent="3"/>
    </xf>
    <xf numFmtId="0" fontId="28" fillId="0" borderId="0" xfId="68" quotePrefix="1" applyAlignment="1">
      <alignment horizontal="left" wrapText="1" indent="4"/>
    </xf>
    <xf numFmtId="0" fontId="28" fillId="0" borderId="0" xfId="68" quotePrefix="1" applyAlignment="1" applyProtection="1">
      <alignment horizontal="left" wrapText="1" indent="4"/>
    </xf>
    <xf numFmtId="0" fontId="28" fillId="0" borderId="0" xfId="70" quotePrefix="1" applyAlignment="1" applyProtection="1">
      <alignment horizontal="left" wrapText="1" indent="6"/>
    </xf>
    <xf numFmtId="0" fontId="28" fillId="0" borderId="0" xfId="70" quotePrefix="1" applyAlignment="1" applyProtection="1">
      <alignment horizontal="left" wrapText="1" indent="7"/>
    </xf>
    <xf numFmtId="0" fontId="28" fillId="0" borderId="0" xfId="70" quotePrefix="1" applyAlignment="1" applyProtection="1">
      <alignment horizontal="left" wrapText="1" indent="8"/>
    </xf>
    <xf numFmtId="2" fontId="28" fillId="0" borderId="0" xfId="66" quotePrefix="1" applyNumberFormat="1" applyAlignment="1">
      <alignment horizontal="left" wrapText="1" indent="3"/>
    </xf>
    <xf numFmtId="0" fontId="31" fillId="0" borderId="0" xfId="79" quotePrefix="1" applyNumberFormat="1" applyProtection="1">
      <alignment horizontal="left" wrapText="1" indent="1"/>
    </xf>
    <xf numFmtId="0" fontId="37" fillId="0" borderId="0" xfId="79" quotePrefix="1" applyNumberFormat="1" applyFont="1">
      <alignment horizontal="left" wrapText="1" indent="1"/>
    </xf>
    <xf numFmtId="3" fontId="37" fillId="0" borderId="0" xfId="77" applyNumberFormat="1" applyFont="1">
      <alignment horizontal="right" wrapText="1"/>
    </xf>
    <xf numFmtId="0" fontId="37" fillId="0" borderId="0" xfId="79" quotePrefix="1" applyNumberFormat="1" applyFont="1" applyAlignment="1">
      <alignment horizontal="right" wrapText="1" indent="1"/>
    </xf>
    <xf numFmtId="0" fontId="32" fillId="0" borderId="0" xfId="79" quotePrefix="1" applyNumberFormat="1" applyFont="1">
      <alignment horizontal="left" wrapText="1" indent="1"/>
    </xf>
    <xf numFmtId="3" fontId="32" fillId="0" borderId="0" xfId="77" applyNumberFormat="1" applyFont="1">
      <alignment horizontal="right" wrapText="1"/>
    </xf>
    <xf numFmtId="2" fontId="33" fillId="0" borderId="0" xfId="64" quotePrefix="1" applyFont="1" applyAlignment="1">
      <alignment horizontal="left" wrapText="1" indent="2"/>
    </xf>
    <xf numFmtId="2" fontId="33" fillId="0" borderId="0" xfId="64" quotePrefix="1" applyFont="1" applyAlignment="1" applyProtection="1">
      <alignment horizontal="left" wrapText="1" indent="2"/>
    </xf>
    <xf numFmtId="3" fontId="32" fillId="0" borderId="0" xfId="77" applyNumberFormat="1" applyFont="1" applyProtection="1">
      <alignment horizontal="right" wrapText="1"/>
    </xf>
    <xf numFmtId="0" fontId="32" fillId="0" borderId="0" xfId="79" quotePrefix="1" applyNumberFormat="1" applyFont="1" applyProtection="1">
      <alignment horizontal="left" wrapText="1" indent="1"/>
    </xf>
    <xf numFmtId="0" fontId="29" fillId="0" borderId="0" xfId="0" applyFont="1"/>
    <xf numFmtId="0" fontId="38" fillId="0" borderId="0" xfId="39" applyFont="1" applyAlignment="1">
      <alignment horizontal="right"/>
    </xf>
    <xf numFmtId="0" fontId="33" fillId="0" borderId="11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 wrapText="1"/>
    </xf>
    <xf numFmtId="164" fontId="37" fillId="0" borderId="0" xfId="77" applyNumberFormat="1" applyFont="1">
      <alignment horizontal="right" wrapText="1"/>
    </xf>
    <xf numFmtId="0" fontId="34" fillId="0" borderId="0" xfId="39" applyFont="1" applyAlignment="1">
      <alignment wrapText="1"/>
    </xf>
    <xf numFmtId="0" fontId="8" fillId="0" borderId="0" xfId="39"/>
    <xf numFmtId="0" fontId="34" fillId="0" borderId="0" xfId="39" applyFont="1" applyAlignment="1">
      <alignment horizontal="right" wrapText="1"/>
    </xf>
    <xf numFmtId="0" fontId="28" fillId="0" borderId="0" xfId="40" applyFont="1"/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/>
    </xf>
    <xf numFmtId="0" fontId="34" fillId="41" borderId="0" xfId="41" applyFont="1" applyFill="1" applyAlignment="1">
      <alignment horizontal="left" wrapText="1"/>
    </xf>
  </cellXfs>
  <cellStyles count="86">
    <cellStyle name="Accent1" xfId="1" builtinId="29" customBuiltin="1"/>
    <cellStyle name="Accent1 - 20%" xfId="2" xr:uid="{98F0B3A7-1317-4C9B-AA39-DCCABF1E0414}"/>
    <cellStyle name="Accent1 - 40%" xfId="3" xr:uid="{8973A97A-DE42-409F-9EF8-050D5C6A38A9}"/>
    <cellStyle name="Accent1 - 60%" xfId="4" xr:uid="{D4F153B8-9E3F-446C-A1CE-57A0950AE096}"/>
    <cellStyle name="Accent2" xfId="5" builtinId="33" customBuiltin="1"/>
    <cellStyle name="Accent2 - 20%" xfId="6" xr:uid="{D23B6728-722A-4A37-A050-6DAFC9B0F1B0}"/>
    <cellStyle name="Accent2 - 40%" xfId="7" xr:uid="{03691F6E-4E6F-4EAF-9258-7D45EC219BFD}"/>
    <cellStyle name="Accent2 - 60%" xfId="8" xr:uid="{5BBCBB5E-912D-42A3-AE53-71DF32BF91FA}"/>
    <cellStyle name="Accent3" xfId="9" builtinId="37" customBuiltin="1"/>
    <cellStyle name="Accent3 - 20%" xfId="10" xr:uid="{2D58862A-9667-42DE-BC8D-5372B5D78B70}"/>
    <cellStyle name="Accent3 - 40%" xfId="11" xr:uid="{65ED1E03-5962-45D4-8F40-01AE26685817}"/>
    <cellStyle name="Accent3 - 60%" xfId="12" xr:uid="{529CED23-421D-4C9B-B144-32FBE4EB7EC2}"/>
    <cellStyle name="Accent4" xfId="13" builtinId="41" customBuiltin="1"/>
    <cellStyle name="Accent4 - 20%" xfId="14" xr:uid="{A0F7FA6E-412E-4833-ACCB-E09367D5A96A}"/>
    <cellStyle name="Accent4 - 40%" xfId="15" xr:uid="{217B35CC-E4E8-4F42-9363-82FB750FA332}"/>
    <cellStyle name="Accent4 - 60%" xfId="16" xr:uid="{97F31548-3B4F-4AED-A05F-4CFC871A76E3}"/>
    <cellStyle name="Accent5" xfId="17" builtinId="45" customBuiltin="1"/>
    <cellStyle name="Accent5 - 20%" xfId="18" xr:uid="{C7412939-D8C5-4B76-A16C-910CA4B0BC49}"/>
    <cellStyle name="Accent5 - 40%" xfId="19" xr:uid="{44FC9873-4804-460E-A679-E0E09EAC774B}"/>
    <cellStyle name="Accent5 - 60%" xfId="20" xr:uid="{BCB0D11A-E6FA-4F49-98C1-6111EC3E77F1}"/>
    <cellStyle name="Accent6" xfId="21" builtinId="49" customBuiltin="1"/>
    <cellStyle name="Accent6 - 20%" xfId="22" xr:uid="{1CF5D495-5466-42D1-AF8B-32511B6314CC}"/>
    <cellStyle name="Accent6 - 40%" xfId="23" xr:uid="{57088336-DF67-4655-9C3B-40252895F03B}"/>
    <cellStyle name="Accent6 - 60%" xfId="24" xr:uid="{52FC0858-5B45-4D59-A331-E2F7E4D9C9C1}"/>
    <cellStyle name="Bad" xfId="25" builtinId="27" customBuiltin="1"/>
    <cellStyle name="Calculation" xfId="26" builtinId="22" customBuiltin="1"/>
    <cellStyle name="Check Cell" xfId="27" builtinId="23" customBuiltin="1"/>
    <cellStyle name="Emphasis 1" xfId="28" xr:uid="{5B8D5A4D-246D-403E-BD05-3A156F9CFB9F}"/>
    <cellStyle name="Emphasis 2" xfId="29" xr:uid="{BE7D3C8E-3526-40F5-8121-67B4CEB7E67D}"/>
    <cellStyle name="Emphasis 3" xfId="30" xr:uid="{6CAF8D2E-AD25-424D-846F-A7DF1A80D324}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3945181-99A8-48F1-86C7-255A74D1BF5B}"/>
    <cellStyle name="Normal 3" xfId="40" xr:uid="{E778FA47-6DEC-40DE-A6D0-DAF787078A02}"/>
    <cellStyle name="Normal_5L1PGPPKU5G2YMYR595GJSFF7" xfId="41" xr:uid="{71477650-E7D8-4A18-B897-247F6B8ABAD5}"/>
    <cellStyle name="Note" xfId="42" builtinId="10" customBuiltin="1"/>
    <cellStyle name="Output" xfId="43" builtinId="21" customBuiltin="1"/>
    <cellStyle name="SAPBEXaggData" xfId="44" xr:uid="{2B9296EE-199F-41AD-94B8-04EC63711ECF}"/>
    <cellStyle name="SAPBEXaggDataEmph" xfId="45" xr:uid="{CFDBB647-3D6E-4AE2-A37F-298D5C8E707B}"/>
    <cellStyle name="SAPBEXaggItem" xfId="46" xr:uid="{C52538F6-C7C8-4274-9AC4-35F8BBBE67CD}"/>
    <cellStyle name="SAPBEXaggItemX" xfId="47" xr:uid="{A82374E7-9BE4-4CA9-AB82-38A5D5D2C762}"/>
    <cellStyle name="SAPBEXchaText" xfId="48" xr:uid="{23A39302-4A36-4884-A107-3D16A0BA38FA}"/>
    <cellStyle name="SAPBEXexcBad7" xfId="49" xr:uid="{7F6C5815-6915-48C5-A5E7-F8683416D0A8}"/>
    <cellStyle name="SAPBEXexcBad8" xfId="50" xr:uid="{7D119D7F-2655-402D-B150-11863A117486}"/>
    <cellStyle name="SAPBEXexcBad9" xfId="51" xr:uid="{97B542B7-1005-4837-970C-DEE3AA404572}"/>
    <cellStyle name="SAPBEXexcCritical4" xfId="52" xr:uid="{5703F17D-F22F-491C-A60B-E4CCAE9B63B7}"/>
    <cellStyle name="SAPBEXexcCritical5" xfId="53" xr:uid="{CC2D40F3-C03A-4B96-819E-9BEF5A9573C5}"/>
    <cellStyle name="SAPBEXexcCritical6" xfId="54" xr:uid="{69C8264E-171F-4F99-8E83-3BFFDDC22DC5}"/>
    <cellStyle name="SAPBEXexcGood1" xfId="55" xr:uid="{76845D2F-CEF2-4770-98BF-B440104C3091}"/>
    <cellStyle name="SAPBEXexcGood2" xfId="56" xr:uid="{FC8EFAA3-42DF-4941-B534-3008EA00ED58}"/>
    <cellStyle name="SAPBEXexcGood3" xfId="57" xr:uid="{8339399F-4F8D-4683-8DC3-ED3F90B706DD}"/>
    <cellStyle name="SAPBEXfilterDrill" xfId="58" xr:uid="{007CB32E-5448-4784-A8C3-025FABC1264E}"/>
    <cellStyle name="SAPBEXfilterItem" xfId="59" xr:uid="{B6015F71-05CE-4EC3-ABA3-B18A7CDC6A47}"/>
    <cellStyle name="SAPBEXfilterText" xfId="60" xr:uid="{AA8286AF-1FE8-4314-9549-E1332AA3DEC4}"/>
    <cellStyle name="SAPBEXformats" xfId="61" xr:uid="{01926C70-0F21-4233-8BD8-6CC358B82148}"/>
    <cellStyle name="SAPBEXheaderItem" xfId="62" xr:uid="{F51A410B-7A8A-473B-96E5-343054F66CD9}"/>
    <cellStyle name="SAPBEXheaderText" xfId="63" xr:uid="{4E479F56-93B2-4453-A764-3A2DC8EC08E4}"/>
    <cellStyle name="SAPBEXHLevel0" xfId="64" xr:uid="{F394CDC3-2BC4-4BD3-9768-2CD0B92FFDB9}"/>
    <cellStyle name="SAPBEXHLevel0X" xfId="65" xr:uid="{4A5F8A5F-054A-4B32-9182-64E0419E3502}"/>
    <cellStyle name="SAPBEXHLevel1" xfId="66" xr:uid="{696E36DF-21D3-4476-81ED-A280DFD1C854}"/>
    <cellStyle name="SAPBEXHLevel1X" xfId="67" xr:uid="{FC465B6E-58A0-4FAA-AAA2-640DAB163265}"/>
    <cellStyle name="SAPBEXHLevel2" xfId="68" xr:uid="{D1B521AF-6871-4EFF-A511-4ECEDA0B3DD1}"/>
    <cellStyle name="SAPBEXHLevel2X" xfId="69" xr:uid="{9AAF6BF0-BDC1-400C-91BC-43FFB2AF4DA2}"/>
    <cellStyle name="SAPBEXHLevel3" xfId="70" xr:uid="{E4DC16AA-4DA0-434F-8FB1-F74FC62D3D67}"/>
    <cellStyle name="SAPBEXHLevel3X" xfId="71" xr:uid="{C8E636BB-AA3A-4E7F-A91D-6EEB4A11F929}"/>
    <cellStyle name="SAPBEXinputData" xfId="72" xr:uid="{25084EDD-11FE-4ACD-8F67-DAC0BA78E711}"/>
    <cellStyle name="SAPBEXresData" xfId="73" xr:uid="{6F44BA38-F21E-4D95-A6FB-1AA09B46D165}"/>
    <cellStyle name="SAPBEXresDataEmph" xfId="74" xr:uid="{B29FB9A4-7010-491E-91CB-909336DFC994}"/>
    <cellStyle name="SAPBEXresItem" xfId="75" xr:uid="{D69BA26E-5C75-4246-A68F-9BDC936AB8A8}"/>
    <cellStyle name="SAPBEXresItemX" xfId="76" xr:uid="{8EAA6712-7635-4666-8F9B-BE561E9B2326}"/>
    <cellStyle name="SAPBEXstdData" xfId="77" xr:uid="{BAD3D94D-5002-4C66-A94E-BCC6C1946CE8}"/>
    <cellStyle name="SAPBEXstdDataEmph" xfId="78" xr:uid="{C1BDE0F8-A45E-4801-95FE-2AC595383E75}"/>
    <cellStyle name="SAPBEXstdItem" xfId="79" xr:uid="{A2D0328E-8DA1-43CA-8D09-687B5A71561C}"/>
    <cellStyle name="SAPBEXstdItemX" xfId="80" xr:uid="{256A2269-5D5D-4771-887F-C7D3685BF631}"/>
    <cellStyle name="SAPBEXtitle" xfId="81" xr:uid="{763EA2D9-04EC-4FCB-8185-56DCC27B2D0B}"/>
    <cellStyle name="SAPBEXundefined" xfId="82" xr:uid="{6D212511-4ECC-4550-A898-2406D5D475F9}"/>
    <cellStyle name="Sheet Title" xfId="83" xr:uid="{6D1472E0-0109-4615-840C-6D53ACE1E054}"/>
    <cellStyle name="Total" xfId="84" builtinId="25" customBuiltin="1"/>
    <cellStyle name="Warning Text" xfId="85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9</xdr:row>
      <xdr:rowOff>0</xdr:rowOff>
    </xdr:from>
    <xdr:to>
      <xdr:col>0</xdr:col>
      <xdr:colOff>600075</xdr:colOff>
      <xdr:row>9</xdr:row>
      <xdr:rowOff>152400</xdr:rowOff>
    </xdr:to>
    <xdr:pic macro="DesignIconClicked">
      <xdr:nvPicPr>
        <xdr:cNvPr id="26635" name="BExB5EDO04H6NC29X69NPO6O629H" descr="MKXSGU6E17L0SBUT8H76VB79O" hidden="1">
          <a:extLst>
            <a:ext uri="{FF2B5EF4-FFF2-40B4-BE49-F238E27FC236}">
              <a16:creationId xmlns:a16="http://schemas.microsoft.com/office/drawing/2014/main" id="{9D7100F5-7247-9165-840E-CD6DD709289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600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30</xdr:col>
      <xdr:colOff>257175</xdr:colOff>
      <xdr:row>5</xdr:row>
      <xdr:rowOff>152400</xdr:rowOff>
    </xdr:to>
    <xdr:pic macro="DesignIconClicked">
      <xdr:nvPicPr>
        <xdr:cNvPr id="10251" name="BExW30F6H6H3TILZYL27OLV7OH6Y" descr="GLE0HVEVO0FPEV10R6DZJ7GY3" hidden="1">
          <a:extLst>
            <a:ext uri="{FF2B5EF4-FFF2-40B4-BE49-F238E27FC236}">
              <a16:creationId xmlns:a16="http://schemas.microsoft.com/office/drawing/2014/main" id="{7611CCA4-6CFB-349A-CF35-1B04DAF37BE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98882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609600</xdr:colOff>
      <xdr:row>0</xdr:row>
      <xdr:rowOff>161925</xdr:rowOff>
    </xdr:from>
    <xdr:to>
      <xdr:col>30</xdr:col>
      <xdr:colOff>171450</xdr:colOff>
      <xdr:row>2</xdr:row>
      <xdr:rowOff>638175</xdr:rowOff>
    </xdr:to>
    <xdr:pic macro="DesignIconClicked">
      <xdr:nvPicPr>
        <xdr:cNvPr id="11275" name="BExVXM7UMVCB1DQV2EG0OH2WHLRX" descr="BCGTS6E54JP2NGWU4LDWVTF0Q" hidden="1">
          <a:extLst>
            <a:ext uri="{FF2B5EF4-FFF2-40B4-BE49-F238E27FC236}">
              <a16:creationId xmlns:a16="http://schemas.microsoft.com/office/drawing/2014/main" id="{8B8C1480-3824-6A10-6546-14A332C3D90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75355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609600</xdr:colOff>
      <xdr:row>0</xdr:row>
      <xdr:rowOff>161925</xdr:rowOff>
    </xdr:from>
    <xdr:to>
      <xdr:col>30</xdr:col>
      <xdr:colOff>295275</xdr:colOff>
      <xdr:row>6</xdr:row>
      <xdr:rowOff>152400</xdr:rowOff>
    </xdr:to>
    <xdr:pic macro="DesignIconClicked">
      <xdr:nvPicPr>
        <xdr:cNvPr id="12299" name="BExSCDCWOAC2CFFYML57BVEXX52Y" descr="8ZULCOI0R7KWVZO4HIGATB1CA" hidden="1">
          <a:extLst>
            <a:ext uri="{FF2B5EF4-FFF2-40B4-BE49-F238E27FC236}">
              <a16:creationId xmlns:a16="http://schemas.microsoft.com/office/drawing/2014/main" id="{3AC6F532-BEF2-8F2F-6561-CB32EC7299D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9173825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609600</xdr:colOff>
      <xdr:row>0</xdr:row>
      <xdr:rowOff>161925</xdr:rowOff>
    </xdr:from>
    <xdr:to>
      <xdr:col>30</xdr:col>
      <xdr:colOff>257175</xdr:colOff>
      <xdr:row>5</xdr:row>
      <xdr:rowOff>152400</xdr:rowOff>
    </xdr:to>
    <xdr:pic macro="DesignIconClicked">
      <xdr:nvPicPr>
        <xdr:cNvPr id="13323" name="BExZV1DPOUYRXHZVZFJ082FDE6CL" descr="950UW6Y5Q0ZRKGTFGS4CI82IB" hidden="1">
          <a:extLst>
            <a:ext uri="{FF2B5EF4-FFF2-40B4-BE49-F238E27FC236}">
              <a16:creationId xmlns:a16="http://schemas.microsoft.com/office/drawing/2014/main" id="{510B3C5D-9975-519A-1B59-FCB32B40083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78212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161925</xdr:rowOff>
    </xdr:from>
    <xdr:to>
      <xdr:col>30</xdr:col>
      <xdr:colOff>171450</xdr:colOff>
      <xdr:row>14</xdr:row>
      <xdr:rowOff>152400</xdr:rowOff>
    </xdr:to>
    <xdr:pic macro="DesignIconClicked">
      <xdr:nvPicPr>
        <xdr:cNvPr id="14347" name="BExZVAZ55ZZI4K2M3X6EAOE1EM53" descr="9GQ30L9ZFHB5IQQVIUJ7OAV5Q" hidden="1">
          <a:extLst>
            <a:ext uri="{FF2B5EF4-FFF2-40B4-BE49-F238E27FC236}">
              <a16:creationId xmlns:a16="http://schemas.microsoft.com/office/drawing/2014/main" id="{AED7E9A9-6331-49C1-DBAE-0D07A91087A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9411950" cy="3552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609600</xdr:colOff>
      <xdr:row>0</xdr:row>
      <xdr:rowOff>161925</xdr:rowOff>
    </xdr:from>
    <xdr:to>
      <xdr:col>30</xdr:col>
      <xdr:colOff>257175</xdr:colOff>
      <xdr:row>2</xdr:row>
      <xdr:rowOff>638175</xdr:rowOff>
    </xdr:to>
    <xdr:pic macro="DesignIconClicked">
      <xdr:nvPicPr>
        <xdr:cNvPr id="16395" name="BExON9LCXMNJF2I5DT9DKD4BJ9BY" descr="Y2RM90HZ1D8Y4UJXP5CHDCJSG" hidden="1">
          <a:extLst>
            <a:ext uri="{FF2B5EF4-FFF2-40B4-BE49-F238E27FC236}">
              <a16:creationId xmlns:a16="http://schemas.microsoft.com/office/drawing/2014/main" id="{8C9C7841-371D-CCC3-0F30-4E7AF263C2B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76879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609600</xdr:colOff>
      <xdr:row>0</xdr:row>
      <xdr:rowOff>161925</xdr:rowOff>
    </xdr:from>
    <xdr:to>
      <xdr:col>30</xdr:col>
      <xdr:colOff>257175</xdr:colOff>
      <xdr:row>5</xdr:row>
      <xdr:rowOff>152400</xdr:rowOff>
    </xdr:to>
    <xdr:pic macro="DesignIconClicked">
      <xdr:nvPicPr>
        <xdr:cNvPr id="17419" name="BExSD4S99BCHJDC4NIEE4099YITO" descr="ETY7RWVF0HA65ZJPFTHE2U5A7" hidden="1">
          <a:extLst>
            <a:ext uri="{FF2B5EF4-FFF2-40B4-BE49-F238E27FC236}">
              <a16:creationId xmlns:a16="http://schemas.microsoft.com/office/drawing/2014/main" id="{02E3FED6-B8F6-B526-1625-FFDDBF76603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8107025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30</xdr:col>
      <xdr:colOff>257175</xdr:colOff>
      <xdr:row>2</xdr:row>
      <xdr:rowOff>800100</xdr:rowOff>
    </xdr:to>
    <xdr:pic macro="DesignIconClicked">
      <xdr:nvPicPr>
        <xdr:cNvPr id="18443" name="BExMG7ES99KAMTU1OD4J853QN24S" descr="Q8ARSFWX5P10XT9PLEQVPMVXS" hidden="1">
          <a:extLst>
            <a:ext uri="{FF2B5EF4-FFF2-40B4-BE49-F238E27FC236}">
              <a16:creationId xmlns:a16="http://schemas.microsoft.com/office/drawing/2014/main" id="{BA2DF267-822D-F206-2B06-1FF7385D754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777365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609600</xdr:colOff>
      <xdr:row>1</xdr:row>
      <xdr:rowOff>0</xdr:rowOff>
    </xdr:from>
    <xdr:to>
      <xdr:col>30</xdr:col>
      <xdr:colOff>257175</xdr:colOff>
      <xdr:row>5</xdr:row>
      <xdr:rowOff>152400</xdr:rowOff>
    </xdr:to>
    <xdr:pic macro="DesignIconClicked">
      <xdr:nvPicPr>
        <xdr:cNvPr id="19467" name="BEx95LDWA23OHIFBZQCZBU90Q581" descr="BBCD75EMR2OD9AQEOWBNN1KDY" hidden="1">
          <a:extLst>
            <a:ext uri="{FF2B5EF4-FFF2-40B4-BE49-F238E27FC236}">
              <a16:creationId xmlns:a16="http://schemas.microsoft.com/office/drawing/2014/main" id="{D8261BB9-5EA2-2BC9-3131-6A3A0D404EE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936432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161925</xdr:rowOff>
    </xdr:from>
    <xdr:to>
      <xdr:col>30</xdr:col>
      <xdr:colOff>314325</xdr:colOff>
      <xdr:row>2</xdr:row>
      <xdr:rowOff>638175</xdr:rowOff>
    </xdr:to>
    <xdr:pic macro="DesignIconClicked">
      <xdr:nvPicPr>
        <xdr:cNvPr id="20491" name="BExB76THD6XUT16OJ9OUHLI98S04" descr="GUHQEHZGXLZQR0NL8XNS0R7SJ" hidden="1">
          <a:extLst>
            <a:ext uri="{FF2B5EF4-FFF2-40B4-BE49-F238E27FC236}">
              <a16:creationId xmlns:a16="http://schemas.microsoft.com/office/drawing/2014/main" id="{015A4FDB-1D6F-A807-64D2-420E177F983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71640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30</xdr:col>
      <xdr:colOff>314325</xdr:colOff>
      <xdr:row>4</xdr:row>
      <xdr:rowOff>152400</xdr:rowOff>
    </xdr:to>
    <xdr:pic macro="DesignIconClicked">
      <xdr:nvPicPr>
        <xdr:cNvPr id="2059" name="BEx3HZODKBTMIVUC8WRS3JJ6CT4F" descr="F618DOTCQ0DRO20MIB1X82U07" hidden="1">
          <a:extLst>
            <a:ext uri="{FF2B5EF4-FFF2-40B4-BE49-F238E27FC236}">
              <a16:creationId xmlns:a16="http://schemas.microsoft.com/office/drawing/2014/main" id="{3AEC2B01-8421-7B30-9004-655BBE1C7D0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845945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609600</xdr:colOff>
      <xdr:row>0</xdr:row>
      <xdr:rowOff>161925</xdr:rowOff>
    </xdr:from>
    <xdr:to>
      <xdr:col>30</xdr:col>
      <xdr:colOff>152400</xdr:colOff>
      <xdr:row>4</xdr:row>
      <xdr:rowOff>152400</xdr:rowOff>
    </xdr:to>
    <xdr:pic macro="DesignIconClicked">
      <xdr:nvPicPr>
        <xdr:cNvPr id="21515" name="BExIXQI5RHZC4P0D4L218IJ5X3EC" descr="S4JXX6D9JWUEGLE07033ZFA62" hidden="1">
          <a:extLst>
            <a:ext uri="{FF2B5EF4-FFF2-40B4-BE49-F238E27FC236}">
              <a16:creationId xmlns:a16="http://schemas.microsoft.com/office/drawing/2014/main" id="{551E53F6-E827-C292-4E32-A9E67F9280F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7554575" cy="2257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</xdr:col>
      <xdr:colOff>114300</xdr:colOff>
      <xdr:row>1</xdr:row>
      <xdr:rowOff>152400</xdr:rowOff>
    </xdr:to>
    <xdr:pic macro="DesignIconClicked">
      <xdr:nvPicPr>
        <xdr:cNvPr id="22539" name="BExCUJLW5DPV7IJ516WH311FWGZ7" descr="IVLBVFHSQ4G0H7YHJQGHXGNNM" hidden="1">
          <a:extLst>
            <a:ext uri="{FF2B5EF4-FFF2-40B4-BE49-F238E27FC236}">
              <a16:creationId xmlns:a16="http://schemas.microsoft.com/office/drawing/2014/main" id="{7A7EBB3F-4C35-B557-7A9F-39184CD93AE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5621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30</xdr:col>
      <xdr:colOff>152400</xdr:colOff>
      <xdr:row>4</xdr:row>
      <xdr:rowOff>152400</xdr:rowOff>
    </xdr:to>
    <xdr:pic macro="DesignIconClicked">
      <xdr:nvPicPr>
        <xdr:cNvPr id="23563" name="BExESAQ4A6FVMFOA13FCUYX5TML8" descr="1HI9B77XW3C89IXQAGHE421LD" hidden="1">
          <a:extLst>
            <a:ext uri="{FF2B5EF4-FFF2-40B4-BE49-F238E27FC236}">
              <a16:creationId xmlns:a16="http://schemas.microsoft.com/office/drawing/2014/main" id="{118E4DCB-7A29-681B-5EE9-D8EA585D0CC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82118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34</xdr:col>
      <xdr:colOff>276225</xdr:colOff>
      <xdr:row>13</xdr:row>
      <xdr:rowOff>152400</xdr:rowOff>
    </xdr:to>
    <xdr:pic macro="DesignIconClicked">
      <xdr:nvPicPr>
        <xdr:cNvPr id="25611" name="BExBA8SWGPNDVAIYTAPAFUGCNACH" descr="OH0DCERWD1E20G38FPXSJ5C9Y" hidden="1">
          <a:extLst>
            <a:ext uri="{FF2B5EF4-FFF2-40B4-BE49-F238E27FC236}">
              <a16:creationId xmlns:a16="http://schemas.microsoft.com/office/drawing/2014/main" id="{8BAA9CC0-6E80-B5BE-1219-0151E081BBB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19345275" cy="403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609600</xdr:colOff>
      <xdr:row>0</xdr:row>
      <xdr:rowOff>161925</xdr:rowOff>
    </xdr:from>
    <xdr:to>
      <xdr:col>30</xdr:col>
      <xdr:colOff>485775</xdr:colOff>
      <xdr:row>20</xdr:row>
      <xdr:rowOff>857250</xdr:rowOff>
    </xdr:to>
    <xdr:pic macro="DesignIconClicked">
      <xdr:nvPicPr>
        <xdr:cNvPr id="3083" name="BEx7D79WE112AUOZUTWBQIS4XLRQ" descr="3SKG1CO9F6H29TTBGRISC7XEG" hidden="1">
          <a:extLst>
            <a:ext uri="{FF2B5EF4-FFF2-40B4-BE49-F238E27FC236}">
              <a16:creationId xmlns:a16="http://schemas.microsoft.com/office/drawing/2014/main" id="{5CFE8B8A-9D68-155A-B399-B215808662B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8773775" cy="641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609600</xdr:colOff>
      <xdr:row>0</xdr:row>
      <xdr:rowOff>161925</xdr:rowOff>
    </xdr:from>
    <xdr:to>
      <xdr:col>30</xdr:col>
      <xdr:colOff>257175</xdr:colOff>
      <xdr:row>5</xdr:row>
      <xdr:rowOff>152400</xdr:rowOff>
    </xdr:to>
    <xdr:pic macro="DesignIconClicked">
      <xdr:nvPicPr>
        <xdr:cNvPr id="4107" name="BExZX81XKM48KM1C1EGLX6CCPHCV" descr="57ALLHRAP8507YYX5A32Q6KQV" hidden="1">
          <a:extLst>
            <a:ext uri="{FF2B5EF4-FFF2-40B4-BE49-F238E27FC236}">
              <a16:creationId xmlns:a16="http://schemas.microsoft.com/office/drawing/2014/main" id="{E6C61496-7854-B7B9-3672-FB6A905657B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86975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31</xdr:col>
      <xdr:colOff>104775</xdr:colOff>
      <xdr:row>47</xdr:row>
      <xdr:rowOff>152400</xdr:rowOff>
    </xdr:to>
    <xdr:pic macro="DesignIconClicked">
      <xdr:nvPicPr>
        <xdr:cNvPr id="5131" name="BExIVZEZF4H0ZCCCDE3HH70AL3UB" descr="1T1XXBEBOTDUGV2ONJTJ9GB26" hidden="1">
          <a:extLst>
            <a:ext uri="{FF2B5EF4-FFF2-40B4-BE49-F238E27FC236}">
              <a16:creationId xmlns:a16="http://schemas.microsoft.com/office/drawing/2014/main" id="{AA39D85C-D668-DD2A-D9AF-256FFD5ECFA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8516600" cy="1764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609600</xdr:colOff>
      <xdr:row>1</xdr:row>
      <xdr:rowOff>0</xdr:rowOff>
    </xdr:from>
    <xdr:to>
      <xdr:col>30</xdr:col>
      <xdr:colOff>314325</xdr:colOff>
      <xdr:row>26</xdr:row>
      <xdr:rowOff>152400</xdr:rowOff>
    </xdr:to>
    <xdr:pic macro="DesignIconClicked">
      <xdr:nvPicPr>
        <xdr:cNvPr id="6155" name="BEx583DEYLMDT05OOPF4FJ54SKQO" descr="B442QOUT95IK6XDUZ151YEMR3" hidden="1">
          <a:extLst>
            <a:ext uri="{FF2B5EF4-FFF2-40B4-BE49-F238E27FC236}">
              <a16:creationId xmlns:a16="http://schemas.microsoft.com/office/drawing/2014/main" id="{B2DFDD1C-7ED9-F13B-FD37-6395078C749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0240625" cy="533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161925</xdr:rowOff>
    </xdr:from>
    <xdr:to>
      <xdr:col>30</xdr:col>
      <xdr:colOff>257175</xdr:colOff>
      <xdr:row>2</xdr:row>
      <xdr:rowOff>638175</xdr:rowOff>
    </xdr:to>
    <xdr:pic macro="DesignIconClicked">
      <xdr:nvPicPr>
        <xdr:cNvPr id="7179" name="BEx1HNYBG8ZWGZOHZ51BW77C25HZ" descr="D4L71015O73K5HXOKT49VPMAX" hidden="1">
          <a:extLst>
            <a:ext uri="{FF2B5EF4-FFF2-40B4-BE49-F238E27FC236}">
              <a16:creationId xmlns:a16="http://schemas.microsoft.com/office/drawing/2014/main" id="{769E661C-8A03-2D66-868F-D52D978680C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78879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30</xdr:col>
      <xdr:colOff>257175</xdr:colOff>
      <xdr:row>5</xdr:row>
      <xdr:rowOff>152400</xdr:rowOff>
    </xdr:to>
    <xdr:pic macro="DesignIconClicked">
      <xdr:nvPicPr>
        <xdr:cNvPr id="8203" name="BExQGZYCH96B2MDE4P06MNFNFFTY" descr="BC8KZ5W1NFSRLK6JXGE1GVHWR" hidden="1">
          <a:extLst>
            <a:ext uri="{FF2B5EF4-FFF2-40B4-BE49-F238E27FC236}">
              <a16:creationId xmlns:a16="http://schemas.microsoft.com/office/drawing/2014/main" id="{17DF84CA-E8E4-E421-DDDD-088BFD49732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86309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609600</xdr:colOff>
      <xdr:row>1</xdr:row>
      <xdr:rowOff>0</xdr:rowOff>
    </xdr:from>
    <xdr:to>
      <xdr:col>30</xdr:col>
      <xdr:colOff>257175</xdr:colOff>
      <xdr:row>2</xdr:row>
      <xdr:rowOff>800100</xdr:rowOff>
    </xdr:to>
    <xdr:pic macro="DesignIconClicked">
      <xdr:nvPicPr>
        <xdr:cNvPr id="9227" name="BEx3OD8XIJ8VC096W0WCHAEVRMA5" descr="9EYJQ8HP5MB2HVG5NFXC8SR5J" hidden="1">
          <a:extLst>
            <a:ext uri="{FF2B5EF4-FFF2-40B4-BE49-F238E27FC236}">
              <a16:creationId xmlns:a16="http://schemas.microsoft.com/office/drawing/2014/main" id="{17653C9A-D9F1-8AE9-E315-C7EEB658C61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787842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bd-palde\AppData\Local\Temp\117\BW\Analyzer\Workbooks\BW\Analyzer\Workbooks\BW\Analyzer\Workbooks\5NJ0LK2W78B9UKV4QYJPX7SC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FOOTER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770C-3B63-48CA-81CC-C7531D6049D5}">
  <sheetPr codeName="Sheet1"/>
  <dimension ref="A1"/>
  <sheetViews>
    <sheetView workbookViewId="0"/>
  </sheetViews>
  <sheetFormatPr defaultRowHeight="12.5" x14ac:dyDescent="0.25"/>
  <sheetData/>
  <phoneticPr fontId="2" type="noConversion"/>
  <pageMargins left="0.75" right="0.75" top="1" bottom="1" header="0.5" footer="0.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9314F-EA00-4CA0-8999-FE2E846AA685}">
  <sheetPr codeName="Sheet10"/>
  <dimension ref="B1:K3"/>
  <sheetViews>
    <sheetView workbookViewId="0">
      <selection activeCell="C3" sqref="C3"/>
    </sheetView>
  </sheetViews>
  <sheetFormatPr defaultRowHeight="12.5" x14ac:dyDescent="0.25"/>
  <cols>
    <col min="2" max="2" width="15.26953125" customWidth="1"/>
    <col min="3" max="3" width="9.54296875" customWidth="1"/>
    <col min="4" max="6" width="11.7265625" bestFit="1" customWidth="1"/>
    <col min="7" max="11" width="6.1796875" customWidth="1"/>
  </cols>
  <sheetData>
    <row r="1" spans="2:11" x14ac:dyDescent="0.25">
      <c r="B1">
        <v>2</v>
      </c>
      <c r="C1">
        <v>3</v>
      </c>
      <c r="D1">
        <v>2</v>
      </c>
      <c r="E1">
        <v>11</v>
      </c>
    </row>
    <row r="2" spans="2:11" ht="26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2:11" ht="91" x14ac:dyDescent="0.3">
      <c r="B3" s="39" t="s">
        <v>69</v>
      </c>
      <c r="C3" s="39" t="s">
        <v>16</v>
      </c>
      <c r="D3" s="38">
        <v>13259578481</v>
      </c>
      <c r="E3" s="38">
        <v>12829039326</v>
      </c>
      <c r="F3" s="38">
        <v>12490428286</v>
      </c>
      <c r="G3" s="38"/>
      <c r="H3" s="38"/>
      <c r="I3" s="38"/>
      <c r="J3" s="38"/>
      <c r="K3" s="38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EA4D3-0A3E-4D34-84EF-3F1898FA4119}">
  <sheetPr codeName="Sheet11"/>
  <dimension ref="B1:K4"/>
  <sheetViews>
    <sheetView workbookViewId="0">
      <selection activeCell="C4" sqref="C4"/>
    </sheetView>
  </sheetViews>
  <sheetFormatPr defaultRowHeight="12.5" x14ac:dyDescent="0.25"/>
  <cols>
    <col min="2" max="2" width="15.26953125" customWidth="1"/>
    <col min="3" max="3" width="20.7265625" customWidth="1"/>
    <col min="4" max="6" width="11.7265625" bestFit="1" customWidth="1"/>
    <col min="7" max="11" width="6.1796875" customWidth="1"/>
  </cols>
  <sheetData>
    <row r="1" spans="2:11" x14ac:dyDescent="0.25">
      <c r="B1">
        <v>2</v>
      </c>
      <c r="C1">
        <v>4</v>
      </c>
      <c r="D1">
        <v>2</v>
      </c>
      <c r="E1">
        <v>11</v>
      </c>
    </row>
    <row r="2" spans="2:11" ht="26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2:11" ht="26" x14ac:dyDescent="0.3">
      <c r="B3" s="36" t="s">
        <v>168</v>
      </c>
      <c r="C3" s="36" t="s">
        <v>130</v>
      </c>
      <c r="D3" s="35">
        <v>372335751</v>
      </c>
      <c r="E3" s="35">
        <v>422493877</v>
      </c>
      <c r="F3" s="35">
        <v>479397338</v>
      </c>
      <c r="G3" s="35"/>
      <c r="H3" s="35"/>
      <c r="I3" s="35"/>
      <c r="J3" s="35"/>
      <c r="K3" s="35"/>
    </row>
    <row r="4" spans="2:11" ht="39" x14ac:dyDescent="0.3">
      <c r="B4" s="37" t="s">
        <v>169</v>
      </c>
      <c r="C4" s="37" t="s">
        <v>170</v>
      </c>
      <c r="D4" s="38">
        <v>12887242730</v>
      </c>
      <c r="E4" s="38">
        <v>12406545449</v>
      </c>
      <c r="F4" s="38">
        <v>12011030948</v>
      </c>
      <c r="G4" s="38"/>
      <c r="H4" s="38"/>
      <c r="I4" s="38"/>
      <c r="J4" s="38"/>
      <c r="K4" s="38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9FF0D-612F-4E15-A8D2-C131A3F88111}">
  <sheetPr codeName="Sheet12"/>
  <dimension ref="B1:K3"/>
  <sheetViews>
    <sheetView workbookViewId="0">
      <selection activeCell="C3" sqref="C3"/>
    </sheetView>
  </sheetViews>
  <sheetFormatPr defaultRowHeight="12.5" x14ac:dyDescent="0.25"/>
  <cols>
    <col min="2" max="2" width="15.26953125" customWidth="1"/>
    <col min="3" max="3" width="9.453125" customWidth="1"/>
    <col min="4" max="6" width="11.7265625" bestFit="1" customWidth="1"/>
    <col min="7" max="11" width="6.1796875" customWidth="1"/>
  </cols>
  <sheetData>
    <row r="1" spans="2:11" x14ac:dyDescent="0.25">
      <c r="B1">
        <v>2</v>
      </c>
      <c r="C1">
        <v>3</v>
      </c>
      <c r="D1">
        <v>2</v>
      </c>
      <c r="E1">
        <v>11</v>
      </c>
    </row>
    <row r="2" spans="2:11" ht="26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2:11" ht="104" x14ac:dyDescent="0.3">
      <c r="B3" s="22" t="s">
        <v>59</v>
      </c>
      <c r="C3" s="22" t="s">
        <v>44</v>
      </c>
      <c r="D3" s="20">
        <v>11957518273</v>
      </c>
      <c r="E3" s="20">
        <v>11823444470</v>
      </c>
      <c r="F3" s="20">
        <v>11634326972</v>
      </c>
      <c r="G3" s="20"/>
      <c r="H3" s="20"/>
      <c r="I3" s="20"/>
      <c r="J3" s="20"/>
      <c r="K3" s="20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A7C5-277D-432E-991C-D48BA075B9DF}">
  <sheetPr codeName="Sheet13"/>
  <dimension ref="B1:K4"/>
  <sheetViews>
    <sheetView workbookViewId="0">
      <selection activeCell="C4" sqref="C4"/>
    </sheetView>
  </sheetViews>
  <sheetFormatPr defaultRowHeight="12.5" x14ac:dyDescent="0.25"/>
  <cols>
    <col min="2" max="2" width="15.26953125" customWidth="1"/>
    <col min="3" max="3" width="39.54296875" customWidth="1"/>
    <col min="4" max="6" width="11.7265625" bestFit="1" customWidth="1"/>
    <col min="7" max="11" width="6.1796875" customWidth="1"/>
  </cols>
  <sheetData>
    <row r="1" spans="2:11" x14ac:dyDescent="0.25">
      <c r="B1">
        <v>2</v>
      </c>
      <c r="C1">
        <v>4</v>
      </c>
      <c r="D1">
        <v>2</v>
      </c>
      <c r="E1">
        <v>11</v>
      </c>
    </row>
    <row r="2" spans="2:11" ht="26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2:11" ht="13" x14ac:dyDescent="0.3">
      <c r="B3" s="36" t="s">
        <v>129</v>
      </c>
      <c r="C3" s="36" t="s">
        <v>130</v>
      </c>
      <c r="D3" s="35">
        <v>371951332</v>
      </c>
      <c r="E3" s="35">
        <v>422229831</v>
      </c>
      <c r="F3" s="35">
        <v>479244094</v>
      </c>
      <c r="G3" s="35"/>
      <c r="H3" s="35"/>
      <c r="I3" s="35"/>
      <c r="J3" s="35"/>
      <c r="K3" s="35"/>
    </row>
    <row r="4" spans="2:11" ht="26" x14ac:dyDescent="0.3">
      <c r="B4" s="19" t="s">
        <v>131</v>
      </c>
      <c r="C4" s="19" t="s">
        <v>132</v>
      </c>
      <c r="D4" s="20">
        <v>11585566941</v>
      </c>
      <c r="E4" s="20">
        <v>11401214639</v>
      </c>
      <c r="F4" s="20">
        <v>11155082878</v>
      </c>
      <c r="G4" s="20"/>
      <c r="H4" s="20"/>
      <c r="I4" s="20"/>
      <c r="J4" s="20"/>
      <c r="K4" s="20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7281A-321E-4371-BA39-6B575BAB97A5}">
  <sheetPr codeName="Sheet14"/>
  <dimension ref="B1:K3"/>
  <sheetViews>
    <sheetView workbookViewId="0">
      <selection activeCell="C3" sqref="C3"/>
    </sheetView>
  </sheetViews>
  <sheetFormatPr defaultRowHeight="12.5" x14ac:dyDescent="0.25"/>
  <cols>
    <col min="2" max="2" width="15.26953125" customWidth="1"/>
    <col min="3" max="3" width="9.453125" customWidth="1"/>
    <col min="4" max="5" width="10.81640625" bestFit="1" customWidth="1"/>
    <col min="6" max="6" width="9.54296875" bestFit="1" customWidth="1"/>
    <col min="7" max="11" width="6.1796875" customWidth="1"/>
  </cols>
  <sheetData>
    <row r="1" spans="2:11" x14ac:dyDescent="0.25">
      <c r="B1">
        <v>2</v>
      </c>
      <c r="C1">
        <v>3</v>
      </c>
      <c r="D1">
        <v>2</v>
      </c>
      <c r="E1">
        <v>11</v>
      </c>
    </row>
    <row r="2" spans="2:11" ht="26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2:11" ht="104" x14ac:dyDescent="0.3">
      <c r="B3" s="22" t="s">
        <v>64</v>
      </c>
      <c r="C3" s="22" t="s">
        <v>23</v>
      </c>
      <c r="D3" s="20">
        <v>1302060208</v>
      </c>
      <c r="E3" s="20">
        <v>1005594856</v>
      </c>
      <c r="F3" s="20">
        <v>856101314</v>
      </c>
      <c r="G3" s="20"/>
      <c r="H3" s="20"/>
      <c r="I3" s="20"/>
      <c r="J3" s="20"/>
      <c r="K3" s="20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F6A43-9BE9-4982-8CC4-1C6AF64C8558}">
  <sheetPr codeName="Sheet15"/>
  <dimension ref="B1:K6"/>
  <sheetViews>
    <sheetView workbookViewId="0">
      <selection activeCell="C6" sqref="C6"/>
    </sheetView>
  </sheetViews>
  <sheetFormatPr defaultRowHeight="12.5" x14ac:dyDescent="0.25"/>
  <cols>
    <col min="2" max="2" width="15.26953125" customWidth="1"/>
    <col min="3" max="3" width="29.1796875" customWidth="1"/>
    <col min="4" max="6" width="11.453125" bestFit="1" customWidth="1"/>
    <col min="7" max="11" width="6.1796875" customWidth="1"/>
  </cols>
  <sheetData>
    <row r="1" spans="2:11" x14ac:dyDescent="0.25">
      <c r="B1">
        <v>2</v>
      </c>
      <c r="C1">
        <v>6</v>
      </c>
      <c r="D1">
        <v>2</v>
      </c>
      <c r="E1">
        <v>11</v>
      </c>
    </row>
    <row r="2" spans="2:11" ht="26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2:11" ht="26" x14ac:dyDescent="0.3">
      <c r="B3" s="36" t="s">
        <v>156</v>
      </c>
      <c r="C3" s="36" t="s">
        <v>130</v>
      </c>
      <c r="D3" s="35">
        <v>384419</v>
      </c>
      <c r="E3" s="35">
        <v>264046</v>
      </c>
      <c r="F3" s="35">
        <v>153244</v>
      </c>
      <c r="G3" s="35"/>
      <c r="H3" s="35"/>
      <c r="I3" s="35"/>
      <c r="J3" s="35"/>
      <c r="K3" s="35"/>
    </row>
    <row r="4" spans="2:11" ht="26" x14ac:dyDescent="0.3">
      <c r="B4" s="19" t="s">
        <v>157</v>
      </c>
      <c r="C4" s="19" t="s">
        <v>158</v>
      </c>
      <c r="D4" s="20">
        <v>1301675789</v>
      </c>
      <c r="E4" s="20">
        <v>1005330810</v>
      </c>
      <c r="F4" s="20">
        <v>855948070</v>
      </c>
      <c r="G4" s="20"/>
      <c r="H4" s="20"/>
      <c r="I4" s="20"/>
      <c r="J4" s="20"/>
      <c r="K4" s="20"/>
    </row>
    <row r="5" spans="2:11" ht="26" x14ac:dyDescent="0.3">
      <c r="B5" s="37" t="s">
        <v>10</v>
      </c>
      <c r="C5" s="37" t="s">
        <v>27</v>
      </c>
      <c r="D5" s="38">
        <v>-2329743517</v>
      </c>
      <c r="E5" s="38">
        <v>-2341588853</v>
      </c>
      <c r="F5" s="38">
        <v>-2197258172</v>
      </c>
      <c r="G5" s="38"/>
      <c r="H5" s="38"/>
      <c r="I5" s="38"/>
      <c r="J5" s="38"/>
      <c r="K5" s="38"/>
    </row>
    <row r="6" spans="2:11" ht="13" x14ac:dyDescent="0.3">
      <c r="B6" s="37" t="s">
        <v>159</v>
      </c>
      <c r="C6" s="37" t="s">
        <v>128</v>
      </c>
      <c r="D6" s="38">
        <v>2329743517</v>
      </c>
      <c r="E6" s="38">
        <v>2341588853</v>
      </c>
      <c r="F6" s="38">
        <v>2197258172</v>
      </c>
      <c r="G6" s="38"/>
      <c r="H6" s="38"/>
      <c r="I6" s="38"/>
      <c r="J6" s="38"/>
      <c r="K6" s="38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E9E47-B098-441D-A923-903B540A7434}">
  <sheetPr codeName="Sheet16"/>
  <dimension ref="B1:K4"/>
  <sheetViews>
    <sheetView workbookViewId="0">
      <selection activeCell="C4" sqref="C4"/>
    </sheetView>
  </sheetViews>
  <sheetFormatPr defaultRowHeight="12.5" x14ac:dyDescent="0.25"/>
  <cols>
    <col min="2" max="2" width="15.26953125" customWidth="1"/>
    <col min="3" max="3" width="11.1796875" customWidth="1"/>
    <col min="4" max="6" width="10.81640625" bestFit="1" customWidth="1"/>
    <col min="7" max="11" width="6.1796875" customWidth="1"/>
  </cols>
  <sheetData>
    <row r="1" spans="2:11" x14ac:dyDescent="0.25">
      <c r="B1">
        <v>2</v>
      </c>
      <c r="C1">
        <v>4</v>
      </c>
      <c r="D1">
        <v>2</v>
      </c>
      <c r="E1">
        <v>11</v>
      </c>
    </row>
    <row r="2" spans="2:11" ht="26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2:11" ht="13" x14ac:dyDescent="0.3">
      <c r="B3" s="19" t="s">
        <v>65</v>
      </c>
      <c r="C3" s="19" t="s">
        <v>66</v>
      </c>
      <c r="D3" s="20">
        <v>2432832889</v>
      </c>
      <c r="E3" s="20">
        <v>2336407467</v>
      </c>
      <c r="F3" s="20">
        <v>2192606478</v>
      </c>
      <c r="G3" s="20"/>
      <c r="H3" s="20"/>
      <c r="I3" s="20"/>
      <c r="J3" s="20"/>
      <c r="K3" s="20"/>
    </row>
    <row r="4" spans="2:11" ht="13" x14ac:dyDescent="0.3">
      <c r="B4" s="19" t="s">
        <v>67</v>
      </c>
      <c r="C4" s="19" t="s">
        <v>68</v>
      </c>
      <c r="D4" s="20">
        <v>-334457337</v>
      </c>
      <c r="E4" s="20">
        <v>-334457337</v>
      </c>
      <c r="F4" s="20">
        <v>-334457337</v>
      </c>
      <c r="G4" s="20"/>
      <c r="H4" s="20"/>
      <c r="I4" s="20"/>
      <c r="J4" s="20"/>
      <c r="K4" s="20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8B5B8-126F-410F-9246-FBF1C8E70D21}">
  <sheetPr codeName="Sheet17"/>
  <dimension ref="B1:K7"/>
  <sheetViews>
    <sheetView workbookViewId="0">
      <selection activeCell="C7" sqref="C7"/>
    </sheetView>
  </sheetViews>
  <sheetFormatPr defaultRowHeight="12.5" x14ac:dyDescent="0.25"/>
  <cols>
    <col min="2" max="2" width="15.26953125" customWidth="1"/>
    <col min="3" max="3" width="39.54296875" customWidth="1"/>
    <col min="4" max="4" width="10.1796875" bestFit="1" customWidth="1"/>
    <col min="5" max="6" width="9.54296875" bestFit="1" customWidth="1"/>
    <col min="7" max="11" width="6.1796875" customWidth="1"/>
  </cols>
  <sheetData>
    <row r="1" spans="2:11" x14ac:dyDescent="0.25">
      <c r="B1">
        <v>2</v>
      </c>
      <c r="C1">
        <v>7</v>
      </c>
      <c r="D1">
        <v>2</v>
      </c>
      <c r="E1">
        <v>11</v>
      </c>
    </row>
    <row r="2" spans="2:11" ht="26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2:11" ht="13" x14ac:dyDescent="0.3">
      <c r="B3" s="22" t="s">
        <v>52</v>
      </c>
      <c r="C3" s="22" t="s">
        <v>53</v>
      </c>
      <c r="D3" s="20">
        <v>354263346</v>
      </c>
      <c r="E3" s="20">
        <v>343733543</v>
      </c>
      <c r="F3" s="20">
        <v>343203851</v>
      </c>
      <c r="G3" s="20"/>
      <c r="H3" s="20"/>
      <c r="I3" s="20"/>
      <c r="J3" s="20"/>
      <c r="K3" s="20"/>
    </row>
    <row r="4" spans="2:11" ht="39" x14ac:dyDescent="0.3">
      <c r="B4" s="32" t="s">
        <v>149</v>
      </c>
      <c r="C4" s="32" t="s">
        <v>176</v>
      </c>
      <c r="D4" s="20">
        <v>11263608</v>
      </c>
      <c r="E4" s="20">
        <v>8828181</v>
      </c>
      <c r="F4" s="20">
        <v>8149410</v>
      </c>
      <c r="G4" s="20"/>
      <c r="H4" s="20"/>
      <c r="I4" s="20"/>
      <c r="J4" s="20"/>
      <c r="K4" s="20"/>
    </row>
    <row r="5" spans="2:11" ht="39" x14ac:dyDescent="0.3">
      <c r="B5" s="32" t="s">
        <v>150</v>
      </c>
      <c r="C5" s="32" t="s">
        <v>177</v>
      </c>
      <c r="D5" s="20">
        <v>8542401</v>
      </c>
      <c r="E5" s="20">
        <v>448025</v>
      </c>
      <c r="F5" s="20">
        <v>597104</v>
      </c>
      <c r="G5" s="20"/>
      <c r="H5" s="20"/>
      <c r="I5" s="20"/>
      <c r="J5" s="20"/>
      <c r="K5" s="20"/>
    </row>
    <row r="6" spans="2:11" ht="39" x14ac:dyDescent="0.3">
      <c r="B6" s="32" t="s">
        <v>151</v>
      </c>
      <c r="C6" s="32" t="s">
        <v>178</v>
      </c>
      <c r="D6" s="20">
        <v>334457337</v>
      </c>
      <c r="E6" s="20">
        <v>334457337</v>
      </c>
      <c r="F6" s="20">
        <v>334457337</v>
      </c>
      <c r="G6" s="20"/>
      <c r="H6" s="20"/>
      <c r="I6" s="20"/>
      <c r="J6" s="20"/>
      <c r="K6" s="20"/>
    </row>
    <row r="7" spans="2:11" ht="13" x14ac:dyDescent="0.3">
      <c r="B7" s="22" t="s">
        <v>152</v>
      </c>
      <c r="C7" s="22" t="s">
        <v>153</v>
      </c>
      <c r="D7" s="20">
        <v>-122895381</v>
      </c>
      <c r="E7" s="20">
        <v>-4094820</v>
      </c>
      <c r="F7" s="20">
        <v>-4094820</v>
      </c>
      <c r="G7" s="20"/>
      <c r="H7" s="20"/>
      <c r="I7" s="20"/>
      <c r="J7" s="20"/>
      <c r="K7" s="20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D30D-C703-4F6A-AFCE-21FCAD6BDE0D}">
  <sheetPr codeName="Sheet19"/>
  <dimension ref="B1:K3"/>
  <sheetViews>
    <sheetView workbookViewId="0">
      <selection activeCell="C3" sqref="C3"/>
    </sheetView>
  </sheetViews>
  <sheetFormatPr defaultRowHeight="12.5" x14ac:dyDescent="0.25"/>
  <cols>
    <col min="2" max="2" width="15.26953125" customWidth="1"/>
    <col min="4" max="6" width="10.81640625" bestFit="1" customWidth="1"/>
    <col min="7" max="11" width="6.1796875" customWidth="1"/>
  </cols>
  <sheetData>
    <row r="1" spans="2:11" x14ac:dyDescent="0.25">
      <c r="B1">
        <v>2</v>
      </c>
      <c r="C1">
        <v>3</v>
      </c>
      <c r="D1">
        <v>2</v>
      </c>
      <c r="E1">
        <v>11</v>
      </c>
    </row>
    <row r="2" spans="2:11" ht="26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2:11" ht="130" x14ac:dyDescent="0.3">
      <c r="B3" s="39" t="s">
        <v>69</v>
      </c>
      <c r="C3" s="39" t="s">
        <v>18</v>
      </c>
      <c r="D3" s="38">
        <v>5073085095</v>
      </c>
      <c r="E3" s="38">
        <v>5455849568</v>
      </c>
      <c r="F3" s="38">
        <v>5820405280</v>
      </c>
      <c r="G3" s="38"/>
      <c r="H3" s="38"/>
      <c r="I3" s="38"/>
      <c r="J3" s="38"/>
      <c r="K3" s="38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3A1D7-0556-490A-8B58-6872FFB8CEBA}">
  <sheetPr codeName="Sheet20"/>
  <dimension ref="B1:K4"/>
  <sheetViews>
    <sheetView workbookViewId="0">
      <selection activeCell="C4" sqref="C4"/>
    </sheetView>
  </sheetViews>
  <sheetFormatPr defaultRowHeight="12.5" x14ac:dyDescent="0.25"/>
  <cols>
    <col min="2" max="2" width="15.26953125" customWidth="1"/>
    <col min="3" max="3" width="15.453125" customWidth="1"/>
    <col min="4" max="6" width="10.81640625" bestFit="1" customWidth="1"/>
    <col min="7" max="11" width="6.1796875" customWidth="1"/>
  </cols>
  <sheetData>
    <row r="1" spans="2:11" x14ac:dyDescent="0.25">
      <c r="B1">
        <v>2</v>
      </c>
      <c r="C1">
        <v>4</v>
      </c>
      <c r="D1">
        <v>2</v>
      </c>
      <c r="E1">
        <v>11</v>
      </c>
    </row>
    <row r="2" spans="2:11" ht="26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2:11" ht="39" x14ac:dyDescent="0.3">
      <c r="B3" s="36" t="s">
        <v>121</v>
      </c>
      <c r="C3" s="36" t="s">
        <v>56</v>
      </c>
      <c r="D3" s="35">
        <v>40000</v>
      </c>
      <c r="E3" s="35">
        <v>40000</v>
      </c>
      <c r="F3" s="35">
        <v>40000</v>
      </c>
      <c r="G3" s="35"/>
      <c r="H3" s="35"/>
      <c r="I3" s="35"/>
      <c r="J3" s="35"/>
      <c r="K3" s="35"/>
    </row>
    <row r="4" spans="2:11" ht="39" x14ac:dyDescent="0.3">
      <c r="B4" s="37" t="s">
        <v>122</v>
      </c>
      <c r="C4" s="37" t="s">
        <v>123</v>
      </c>
      <c r="D4" s="38">
        <v>5073045095</v>
      </c>
      <c r="E4" s="38">
        <v>5455809568</v>
      </c>
      <c r="F4" s="38">
        <v>5820365280</v>
      </c>
      <c r="G4" s="38"/>
      <c r="H4" s="38"/>
      <c r="I4" s="38"/>
      <c r="J4" s="38"/>
      <c r="K4" s="38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5747E-A17A-4A68-954A-9A1BC3EA5EF5}">
  <sheetPr codeName="Sheet2">
    <pageSetUpPr fitToPage="1"/>
  </sheetPr>
  <dimension ref="A1:H104"/>
  <sheetViews>
    <sheetView tabSelected="1" zoomScaleNormal="100" workbookViewId="0">
      <selection activeCell="D2" sqref="D2"/>
    </sheetView>
  </sheetViews>
  <sheetFormatPr defaultRowHeight="12.5" x14ac:dyDescent="0.25"/>
  <cols>
    <col min="1" max="1" width="65.7265625" customWidth="1"/>
    <col min="2" max="4" width="13.7265625" customWidth="1"/>
  </cols>
  <sheetData>
    <row r="1" spans="1:8" s="1" customFormat="1" ht="13" x14ac:dyDescent="0.3">
      <c r="A1" s="52" t="s">
        <v>182</v>
      </c>
      <c r="B1" s="52"/>
      <c r="C1" s="52"/>
      <c r="D1" s="52"/>
    </row>
    <row r="2" spans="1:8" s="1" customFormat="1" ht="13" x14ac:dyDescent="0.3">
      <c r="A2" s="52"/>
      <c r="B2" s="52"/>
      <c r="D2" s="17" t="s">
        <v>3</v>
      </c>
    </row>
    <row r="3" spans="1:8" s="1" customFormat="1" ht="13" x14ac:dyDescent="0.3"/>
    <row r="4" spans="1:8" s="1" customFormat="1" ht="15" x14ac:dyDescent="0.3">
      <c r="A4" s="53" t="s">
        <v>183</v>
      </c>
      <c r="B4" s="53"/>
      <c r="C4" s="53"/>
      <c r="D4" s="53"/>
    </row>
    <row r="5" spans="1:8" s="1" customFormat="1" ht="15" x14ac:dyDescent="0.3">
      <c r="A5" s="43"/>
      <c r="B5" s="43"/>
    </row>
    <row r="6" spans="1:8" s="1" customFormat="1" ht="13" x14ac:dyDescent="0.3">
      <c r="D6" s="44" t="s">
        <v>48</v>
      </c>
    </row>
    <row r="7" spans="1:8" s="1" customFormat="1" ht="27.75" customHeight="1" x14ac:dyDescent="0.3">
      <c r="A7" s="45" t="s">
        <v>9</v>
      </c>
      <c r="B7" s="46" t="s">
        <v>184</v>
      </c>
      <c r="C7" s="46" t="s">
        <v>185</v>
      </c>
      <c r="D7" s="46" t="s">
        <v>186</v>
      </c>
    </row>
    <row r="8" spans="1:8" ht="13" x14ac:dyDescent="0.3">
      <c r="A8" s="42" t="s">
        <v>155</v>
      </c>
      <c r="B8" s="41">
        <v>16078942186</v>
      </c>
      <c r="C8" s="41">
        <v>15907781929</v>
      </c>
      <c r="D8" s="41">
        <v>15961188605</v>
      </c>
      <c r="E8" s="41"/>
      <c r="F8" s="41"/>
      <c r="G8" s="41"/>
      <c r="H8" s="41"/>
    </row>
    <row r="9" spans="1:8" ht="13" x14ac:dyDescent="0.3">
      <c r="A9" s="40" t="s">
        <v>11</v>
      </c>
      <c r="B9" s="41">
        <v>10929834964</v>
      </c>
      <c r="C9" s="41">
        <v>10487450473</v>
      </c>
      <c r="D9" s="41">
        <v>10293170114</v>
      </c>
      <c r="E9" s="41"/>
      <c r="F9" s="41"/>
      <c r="G9" s="41"/>
      <c r="H9" s="41"/>
    </row>
    <row r="10" spans="1:8" ht="13" x14ac:dyDescent="0.3">
      <c r="A10" s="26" t="s">
        <v>72</v>
      </c>
      <c r="B10" s="24">
        <v>7701677404</v>
      </c>
      <c r="C10" s="24">
        <v>8020240245</v>
      </c>
      <c r="D10" s="24">
        <v>8316846751</v>
      </c>
      <c r="E10" s="24"/>
      <c r="F10" s="24"/>
      <c r="G10" s="24"/>
      <c r="H10" s="24"/>
    </row>
    <row r="11" spans="1:8" ht="13" x14ac:dyDescent="0.3">
      <c r="A11" s="28" t="s">
        <v>74</v>
      </c>
      <c r="B11" s="24">
        <v>1454738720</v>
      </c>
      <c r="C11" s="24">
        <v>1491194330</v>
      </c>
      <c r="D11" s="24">
        <v>1480085660</v>
      </c>
      <c r="E11" s="24"/>
      <c r="F11" s="24"/>
      <c r="G11" s="24"/>
      <c r="H11" s="24"/>
    </row>
    <row r="12" spans="1:8" ht="13" x14ac:dyDescent="0.3">
      <c r="A12" s="29" t="s">
        <v>76</v>
      </c>
      <c r="B12" s="24">
        <v>642433220</v>
      </c>
      <c r="C12" s="24">
        <v>671701580</v>
      </c>
      <c r="D12" s="24">
        <v>706910160</v>
      </c>
      <c r="E12" s="24"/>
      <c r="F12" s="24"/>
      <c r="G12" s="24"/>
      <c r="H12" s="24"/>
    </row>
    <row r="13" spans="1:8" ht="13" x14ac:dyDescent="0.3">
      <c r="A13" s="29" t="s">
        <v>78</v>
      </c>
      <c r="B13" s="24">
        <v>706005500</v>
      </c>
      <c r="C13" s="24">
        <v>712792750</v>
      </c>
      <c r="D13" s="24">
        <v>745975500</v>
      </c>
      <c r="E13" s="24"/>
      <c r="F13" s="24"/>
      <c r="G13" s="24"/>
      <c r="H13" s="24"/>
    </row>
    <row r="14" spans="1:8" ht="13" x14ac:dyDescent="0.3">
      <c r="A14" s="30" t="s">
        <v>80</v>
      </c>
      <c r="B14" s="24">
        <v>706005500</v>
      </c>
      <c r="C14" s="24">
        <v>712792750</v>
      </c>
      <c r="D14" s="24">
        <v>745975500</v>
      </c>
      <c r="E14" s="24"/>
      <c r="F14" s="24"/>
      <c r="G14" s="24"/>
      <c r="H14" s="24"/>
    </row>
    <row r="15" spans="1:8" ht="13" x14ac:dyDescent="0.3">
      <c r="A15" s="29" t="s">
        <v>82</v>
      </c>
      <c r="B15" s="24">
        <v>106300000</v>
      </c>
      <c r="C15" s="24">
        <v>106700000</v>
      </c>
      <c r="D15" s="24">
        <v>27200000</v>
      </c>
      <c r="E15" s="24"/>
      <c r="F15" s="24"/>
      <c r="G15" s="24"/>
      <c r="H15" s="24"/>
    </row>
    <row r="16" spans="1:8" ht="13" x14ac:dyDescent="0.3">
      <c r="A16" s="28" t="s">
        <v>84</v>
      </c>
      <c r="B16" s="24">
        <v>173100000</v>
      </c>
      <c r="C16" s="24">
        <v>182340000</v>
      </c>
      <c r="D16" s="24">
        <v>191180000</v>
      </c>
      <c r="E16" s="24"/>
      <c r="F16" s="24"/>
      <c r="G16" s="24"/>
      <c r="H16" s="24"/>
    </row>
    <row r="17" spans="1:8" ht="26" x14ac:dyDescent="0.3">
      <c r="A17" s="29" t="s">
        <v>172</v>
      </c>
      <c r="B17" s="24">
        <v>173100000</v>
      </c>
      <c r="C17" s="24">
        <v>182340000</v>
      </c>
      <c r="D17" s="24">
        <v>191180000</v>
      </c>
      <c r="E17" s="24"/>
      <c r="F17" s="24"/>
      <c r="G17" s="24"/>
      <c r="H17" s="24"/>
    </row>
    <row r="18" spans="1:8" ht="13" x14ac:dyDescent="0.3">
      <c r="A18" s="28" t="s">
        <v>87</v>
      </c>
      <c r="B18" s="24">
        <v>6002938684</v>
      </c>
      <c r="C18" s="24">
        <v>6272205915</v>
      </c>
      <c r="D18" s="24">
        <v>6566281091</v>
      </c>
      <c r="E18" s="24"/>
      <c r="F18" s="24"/>
      <c r="G18" s="24"/>
      <c r="H18" s="24"/>
    </row>
    <row r="19" spans="1:8" ht="13" x14ac:dyDescent="0.3">
      <c r="A19" s="29" t="s">
        <v>89</v>
      </c>
      <c r="B19" s="24">
        <v>4329955760</v>
      </c>
      <c r="C19" s="24">
        <v>4547782870</v>
      </c>
      <c r="D19" s="24">
        <v>4784396000</v>
      </c>
      <c r="E19" s="24"/>
      <c r="F19" s="24"/>
      <c r="G19" s="24"/>
      <c r="H19" s="24"/>
    </row>
    <row r="20" spans="1:8" ht="13" x14ac:dyDescent="0.3">
      <c r="A20" s="29" t="s">
        <v>91</v>
      </c>
      <c r="B20" s="24">
        <v>1380766000</v>
      </c>
      <c r="C20" s="24">
        <v>1409834000</v>
      </c>
      <c r="D20" s="24">
        <v>1453563000</v>
      </c>
      <c r="E20" s="24"/>
      <c r="F20" s="24"/>
      <c r="G20" s="24"/>
      <c r="H20" s="24"/>
    </row>
    <row r="21" spans="1:8" ht="13" x14ac:dyDescent="0.3">
      <c r="A21" s="29" t="s">
        <v>93</v>
      </c>
      <c r="B21" s="24">
        <v>227308000</v>
      </c>
      <c r="C21" s="24">
        <v>232283000</v>
      </c>
      <c r="D21" s="24">
        <v>240448000</v>
      </c>
      <c r="E21" s="24"/>
      <c r="F21" s="24"/>
      <c r="G21" s="24"/>
      <c r="H21" s="24"/>
    </row>
    <row r="22" spans="1:8" ht="13" x14ac:dyDescent="0.3">
      <c r="A22" s="31" t="s">
        <v>95</v>
      </c>
      <c r="B22" s="24">
        <v>57376000</v>
      </c>
      <c r="C22" s="24">
        <v>56807000</v>
      </c>
      <c r="D22" s="24">
        <v>56959000</v>
      </c>
      <c r="E22" s="24"/>
      <c r="F22" s="24"/>
      <c r="G22" s="24"/>
      <c r="H22" s="24"/>
    </row>
    <row r="23" spans="1:8" ht="13" x14ac:dyDescent="0.3">
      <c r="A23" s="31" t="s">
        <v>97</v>
      </c>
      <c r="B23" s="24">
        <v>7882000</v>
      </c>
      <c r="C23" s="24">
        <v>8276000</v>
      </c>
      <c r="D23" s="24">
        <v>8689000</v>
      </c>
      <c r="E23" s="24"/>
      <c r="F23" s="24"/>
      <c r="G23" s="24"/>
      <c r="H23" s="24"/>
    </row>
    <row r="24" spans="1:8" ht="13" x14ac:dyDescent="0.3">
      <c r="A24" s="31" t="s">
        <v>99</v>
      </c>
      <c r="B24" s="24">
        <v>5250000</v>
      </c>
      <c r="C24" s="24">
        <v>5300000</v>
      </c>
      <c r="D24" s="24">
        <v>5300000</v>
      </c>
      <c r="E24" s="24"/>
      <c r="F24" s="24"/>
      <c r="G24" s="24"/>
      <c r="H24" s="24"/>
    </row>
    <row r="25" spans="1:8" ht="13" x14ac:dyDescent="0.3">
      <c r="A25" s="31" t="s">
        <v>101</v>
      </c>
      <c r="B25" s="24">
        <v>123500000</v>
      </c>
      <c r="C25" s="24">
        <v>125500000</v>
      </c>
      <c r="D25" s="24">
        <v>132000000</v>
      </c>
      <c r="E25" s="24"/>
      <c r="F25" s="24"/>
      <c r="G25" s="24"/>
      <c r="H25" s="24"/>
    </row>
    <row r="26" spans="1:8" ht="13" x14ac:dyDescent="0.3">
      <c r="A26" s="31" t="s">
        <v>103</v>
      </c>
      <c r="B26" s="24">
        <v>33300000</v>
      </c>
      <c r="C26" s="24">
        <v>36400000</v>
      </c>
      <c r="D26" s="24">
        <v>37500000</v>
      </c>
      <c r="E26" s="24"/>
      <c r="F26" s="24"/>
      <c r="G26" s="24"/>
      <c r="H26" s="24"/>
    </row>
    <row r="27" spans="1:8" ht="13" x14ac:dyDescent="0.3">
      <c r="A27" s="29" t="s">
        <v>105</v>
      </c>
      <c r="B27" s="24">
        <v>64908924</v>
      </c>
      <c r="C27" s="24">
        <v>82306045</v>
      </c>
      <c r="D27" s="24">
        <v>87874091</v>
      </c>
      <c r="E27" s="24"/>
      <c r="F27" s="24"/>
      <c r="G27" s="24"/>
      <c r="H27" s="24"/>
    </row>
    <row r="28" spans="1:8" ht="13" x14ac:dyDescent="0.3">
      <c r="A28" s="31" t="s">
        <v>107</v>
      </c>
      <c r="B28" s="24">
        <v>64908924</v>
      </c>
      <c r="C28" s="24">
        <v>82306045</v>
      </c>
      <c r="D28" s="24">
        <v>87874091</v>
      </c>
      <c r="E28" s="24"/>
      <c r="F28" s="24"/>
      <c r="G28" s="24"/>
      <c r="H28" s="24"/>
    </row>
    <row r="29" spans="1:8" ht="13" x14ac:dyDescent="0.3">
      <c r="A29" s="28" t="s">
        <v>109</v>
      </c>
      <c r="B29" s="24">
        <v>70900000</v>
      </c>
      <c r="C29" s="24">
        <v>74500000</v>
      </c>
      <c r="D29" s="24">
        <v>79300000</v>
      </c>
      <c r="E29" s="24"/>
      <c r="F29" s="24"/>
      <c r="G29" s="24"/>
      <c r="H29" s="24"/>
    </row>
    <row r="30" spans="1:8" ht="13" x14ac:dyDescent="0.3">
      <c r="A30" s="26" t="s">
        <v>111</v>
      </c>
      <c r="B30" s="24">
        <v>868483976</v>
      </c>
      <c r="C30" s="24">
        <v>841777497</v>
      </c>
      <c r="D30" s="24">
        <v>827013921</v>
      </c>
      <c r="E30" s="24"/>
      <c r="F30" s="24"/>
      <c r="G30" s="24"/>
      <c r="H30" s="24"/>
    </row>
    <row r="31" spans="1:8" ht="13" x14ac:dyDescent="0.3">
      <c r="A31" s="26" t="s">
        <v>173</v>
      </c>
      <c r="B31" s="24">
        <v>145940184</v>
      </c>
      <c r="C31" s="24">
        <v>143934005</v>
      </c>
      <c r="D31" s="24">
        <v>142664929</v>
      </c>
      <c r="E31" s="24"/>
      <c r="F31" s="24"/>
      <c r="G31" s="24"/>
      <c r="H31" s="24"/>
    </row>
    <row r="32" spans="1:8" ht="13" x14ac:dyDescent="0.3">
      <c r="A32" s="26" t="s">
        <v>114</v>
      </c>
      <c r="B32" s="24">
        <v>2206515763</v>
      </c>
      <c r="C32" s="24">
        <v>1476419103</v>
      </c>
      <c r="D32" s="24">
        <v>1004599596</v>
      </c>
      <c r="E32" s="24"/>
      <c r="F32" s="24"/>
      <c r="G32" s="24"/>
      <c r="H32" s="24"/>
    </row>
    <row r="33" spans="1:8" ht="13" x14ac:dyDescent="0.3">
      <c r="A33" s="26" t="s">
        <v>116</v>
      </c>
      <c r="B33" s="24">
        <v>7217637</v>
      </c>
      <c r="C33" s="24">
        <v>5079623</v>
      </c>
      <c r="D33" s="24">
        <v>2044917</v>
      </c>
      <c r="E33" s="24"/>
      <c r="F33" s="24"/>
      <c r="G33" s="24"/>
      <c r="H33" s="24"/>
    </row>
    <row r="34" spans="1:8" ht="13" x14ac:dyDescent="0.3">
      <c r="A34" s="29" t="s">
        <v>174</v>
      </c>
      <c r="B34" s="24">
        <v>40000</v>
      </c>
      <c r="C34" s="24">
        <v>40000</v>
      </c>
      <c r="D34" s="24">
        <v>40000</v>
      </c>
      <c r="E34" s="24"/>
      <c r="F34" s="24"/>
      <c r="G34" s="24"/>
      <c r="H34" s="24"/>
    </row>
    <row r="35" spans="1:8" ht="13" x14ac:dyDescent="0.3">
      <c r="A35" s="28" t="s">
        <v>119</v>
      </c>
      <c r="B35" s="24">
        <v>33797</v>
      </c>
      <c r="C35" s="24"/>
      <c r="D35" s="24"/>
      <c r="E35" s="24"/>
      <c r="F35" s="24"/>
      <c r="G35" s="24"/>
      <c r="H35" s="24"/>
    </row>
    <row r="36" spans="1:8" ht="26" x14ac:dyDescent="0.3">
      <c r="A36" s="28" t="s">
        <v>175</v>
      </c>
      <c r="B36" s="24">
        <v>7143840</v>
      </c>
      <c r="C36" s="24">
        <v>5039623</v>
      </c>
      <c r="D36" s="24">
        <v>2004917</v>
      </c>
      <c r="E36" s="24"/>
      <c r="F36" s="24"/>
      <c r="G36" s="24"/>
      <c r="H36" s="24"/>
    </row>
    <row r="37" spans="1:8" ht="13" x14ac:dyDescent="0.3">
      <c r="A37" s="19" t="s">
        <v>61</v>
      </c>
      <c r="B37" s="20">
        <v>40000</v>
      </c>
      <c r="C37" s="20">
        <v>40000</v>
      </c>
      <c r="D37" s="20">
        <v>40000</v>
      </c>
      <c r="E37" s="20"/>
      <c r="F37" s="20"/>
      <c r="G37" s="20"/>
      <c r="H37" s="20"/>
    </row>
    <row r="38" spans="1:8" ht="13" x14ac:dyDescent="0.3">
      <c r="A38" s="37" t="s">
        <v>63</v>
      </c>
      <c r="B38" s="38">
        <v>10929794964</v>
      </c>
      <c r="C38" s="38">
        <v>10487410473</v>
      </c>
      <c r="D38" s="38">
        <v>10293130114</v>
      </c>
      <c r="E38" s="38"/>
      <c r="F38" s="38"/>
      <c r="G38" s="38"/>
      <c r="H38" s="38"/>
    </row>
    <row r="39" spans="1:8" ht="13" x14ac:dyDescent="0.3">
      <c r="A39" s="39" t="s">
        <v>14</v>
      </c>
      <c r="B39" s="38">
        <v>5521482973</v>
      </c>
      <c r="C39" s="38">
        <v>5842865333</v>
      </c>
      <c r="D39" s="38">
        <v>6147455829</v>
      </c>
      <c r="E39" s="38"/>
      <c r="F39" s="38"/>
      <c r="G39" s="38"/>
      <c r="H39" s="38"/>
    </row>
    <row r="40" spans="1:8" ht="13" x14ac:dyDescent="0.3">
      <c r="A40" s="25" t="s">
        <v>72</v>
      </c>
      <c r="B40" s="20">
        <v>4964537708</v>
      </c>
      <c r="C40" s="20">
        <v>5229722779</v>
      </c>
      <c r="D40" s="20">
        <v>5481238870</v>
      </c>
      <c r="E40" s="20"/>
      <c r="F40" s="20"/>
      <c r="G40" s="20"/>
      <c r="H40" s="20"/>
    </row>
    <row r="41" spans="1:8" ht="13" x14ac:dyDescent="0.3">
      <c r="A41" s="27" t="s">
        <v>84</v>
      </c>
      <c r="B41" s="20">
        <v>4964537708</v>
      </c>
      <c r="C41" s="20">
        <v>5229722779</v>
      </c>
      <c r="D41" s="20">
        <v>5481238870</v>
      </c>
      <c r="E41" s="20"/>
      <c r="F41" s="20"/>
      <c r="G41" s="20"/>
      <c r="H41" s="20"/>
    </row>
    <row r="42" spans="1:8" ht="13" x14ac:dyDescent="0.3">
      <c r="A42" s="25" t="s">
        <v>111</v>
      </c>
      <c r="B42" s="20">
        <v>184533379</v>
      </c>
      <c r="C42" s="20">
        <v>190572542</v>
      </c>
      <c r="D42" s="20">
        <v>186743486</v>
      </c>
      <c r="E42" s="20"/>
      <c r="F42" s="20"/>
      <c r="G42" s="20"/>
      <c r="H42" s="20"/>
    </row>
    <row r="43" spans="1:8" ht="13" x14ac:dyDescent="0.3">
      <c r="A43" s="25" t="s">
        <v>173</v>
      </c>
      <c r="B43" s="20">
        <v>76135</v>
      </c>
      <c r="C43" s="20">
        <v>76135</v>
      </c>
      <c r="D43" s="20">
        <v>76135</v>
      </c>
      <c r="E43" s="20"/>
      <c r="F43" s="20"/>
      <c r="G43" s="20"/>
      <c r="H43" s="20"/>
    </row>
    <row r="44" spans="1:8" ht="13" x14ac:dyDescent="0.3">
      <c r="A44" s="25" t="s">
        <v>116</v>
      </c>
      <c r="B44" s="20">
        <v>372335751</v>
      </c>
      <c r="C44" s="20">
        <v>422493877</v>
      </c>
      <c r="D44" s="20">
        <v>479397338</v>
      </c>
      <c r="E44" s="20"/>
      <c r="F44" s="20"/>
      <c r="G44" s="20"/>
      <c r="H44" s="20"/>
    </row>
    <row r="45" spans="1:8" ht="13" x14ac:dyDescent="0.3">
      <c r="A45" s="36" t="s">
        <v>134</v>
      </c>
      <c r="B45" s="35">
        <v>372335751</v>
      </c>
      <c r="C45" s="35">
        <v>422493877</v>
      </c>
      <c r="D45" s="35">
        <v>479397338</v>
      </c>
      <c r="E45" s="35"/>
      <c r="F45" s="35"/>
      <c r="G45" s="35"/>
      <c r="H45" s="35"/>
    </row>
    <row r="46" spans="1:8" ht="13" x14ac:dyDescent="0.3">
      <c r="A46" s="37" t="s">
        <v>136</v>
      </c>
      <c r="B46" s="38">
        <v>5149147222</v>
      </c>
      <c r="C46" s="38">
        <v>5420371456</v>
      </c>
      <c r="D46" s="38">
        <v>5668058491</v>
      </c>
      <c r="E46" s="38"/>
      <c r="F46" s="38"/>
      <c r="G46" s="38"/>
      <c r="H46" s="38"/>
    </row>
    <row r="47" spans="1:8" ht="13" x14ac:dyDescent="0.3">
      <c r="A47" s="37" t="s">
        <v>138</v>
      </c>
      <c r="B47" s="38">
        <v>17960287825</v>
      </c>
      <c r="C47" s="38">
        <v>17862355017</v>
      </c>
      <c r="D47" s="38">
        <v>17831396228</v>
      </c>
      <c r="E47" s="38"/>
      <c r="F47" s="38"/>
      <c r="G47" s="38"/>
      <c r="H47" s="38"/>
    </row>
    <row r="48" spans="1:8" ht="13" x14ac:dyDescent="0.3">
      <c r="A48" s="37" t="s">
        <v>140</v>
      </c>
      <c r="B48" s="38">
        <v>16657234428</v>
      </c>
      <c r="C48" s="38">
        <v>16855193515</v>
      </c>
      <c r="D48" s="38">
        <v>16974064846</v>
      </c>
      <c r="E48" s="38"/>
      <c r="F48" s="38"/>
      <c r="G48" s="38"/>
      <c r="H48" s="38"/>
    </row>
    <row r="49" spans="1:8" ht="13" x14ac:dyDescent="0.3">
      <c r="A49" s="37" t="s">
        <v>142</v>
      </c>
      <c r="B49" s="38">
        <v>1303053397</v>
      </c>
      <c r="C49" s="38">
        <v>1007161502</v>
      </c>
      <c r="D49" s="38">
        <v>857331382</v>
      </c>
      <c r="E49" s="38"/>
      <c r="F49" s="38"/>
      <c r="G49" s="38"/>
      <c r="H49" s="38"/>
    </row>
    <row r="50" spans="1:8" ht="13" x14ac:dyDescent="0.3">
      <c r="A50" s="37" t="s">
        <v>144</v>
      </c>
      <c r="B50" s="38">
        <v>-1881345639</v>
      </c>
      <c r="C50" s="38">
        <v>-1954573088</v>
      </c>
      <c r="D50" s="38">
        <v>-1870207623</v>
      </c>
      <c r="E50" s="38"/>
      <c r="F50" s="38"/>
      <c r="G50" s="38"/>
      <c r="H50" s="38"/>
    </row>
    <row r="51" spans="1:8" ht="13" x14ac:dyDescent="0.3">
      <c r="A51" s="37" t="s">
        <v>128</v>
      </c>
      <c r="B51" s="38">
        <v>1881345639</v>
      </c>
      <c r="C51" s="38">
        <v>1954573088</v>
      </c>
      <c r="D51" s="38">
        <v>1870207623</v>
      </c>
      <c r="E51" s="38"/>
      <c r="F51" s="38"/>
      <c r="G51" s="38"/>
      <c r="H51" s="38"/>
    </row>
    <row r="52" spans="1:8" ht="13" x14ac:dyDescent="0.3">
      <c r="A52" s="19" t="s">
        <v>66</v>
      </c>
      <c r="B52" s="20">
        <v>2432832889</v>
      </c>
      <c r="C52" s="20">
        <v>2336407467</v>
      </c>
      <c r="D52" s="20">
        <v>2192606478</v>
      </c>
      <c r="E52" s="20"/>
      <c r="F52" s="20"/>
      <c r="G52" s="20"/>
      <c r="H52" s="20"/>
    </row>
    <row r="53" spans="1:8" ht="13" x14ac:dyDescent="0.3">
      <c r="A53" s="19" t="s">
        <v>68</v>
      </c>
      <c r="B53" s="20">
        <v>-334457337</v>
      </c>
      <c r="C53" s="20">
        <v>-334457337</v>
      </c>
      <c r="D53" s="20">
        <v>-334457337</v>
      </c>
      <c r="E53" s="20"/>
      <c r="F53" s="20"/>
      <c r="G53" s="20"/>
      <c r="H53" s="20"/>
    </row>
    <row r="54" spans="1:8" ht="13" x14ac:dyDescent="0.3">
      <c r="A54" s="19" t="s">
        <v>53</v>
      </c>
      <c r="B54" s="20">
        <v>-94134532</v>
      </c>
      <c r="C54" s="20">
        <v>-43282222</v>
      </c>
      <c r="D54" s="20">
        <v>16153302</v>
      </c>
      <c r="E54" s="20"/>
      <c r="F54" s="20"/>
      <c r="G54" s="20"/>
      <c r="H54" s="20"/>
    </row>
    <row r="55" spans="1:8" ht="26" x14ac:dyDescent="0.3">
      <c r="A55" s="19" t="s">
        <v>176</v>
      </c>
      <c r="B55" s="20">
        <v>11263608</v>
      </c>
      <c r="C55" s="20">
        <v>8828181</v>
      </c>
      <c r="D55" s="20">
        <v>8149410</v>
      </c>
      <c r="E55" s="20"/>
      <c r="F55" s="20"/>
      <c r="G55" s="20"/>
      <c r="H55" s="20"/>
    </row>
    <row r="56" spans="1:8" ht="26" x14ac:dyDescent="0.3">
      <c r="A56" s="19" t="s">
        <v>177</v>
      </c>
      <c r="B56" s="20">
        <v>8542401</v>
      </c>
      <c r="C56" s="20">
        <v>448025</v>
      </c>
      <c r="D56" s="20">
        <v>597104</v>
      </c>
      <c r="E56" s="20"/>
      <c r="F56" s="20"/>
      <c r="G56" s="20"/>
      <c r="H56" s="20"/>
    </row>
    <row r="57" spans="1:8" ht="26" x14ac:dyDescent="0.3">
      <c r="A57" s="19" t="s">
        <v>171</v>
      </c>
      <c r="B57" s="20">
        <v>-448397878</v>
      </c>
      <c r="C57" s="20">
        <v>-387015765</v>
      </c>
      <c r="D57" s="20">
        <v>-327050549</v>
      </c>
      <c r="E57" s="20"/>
      <c r="F57" s="20"/>
      <c r="G57" s="20"/>
      <c r="H57" s="20"/>
    </row>
    <row r="58" spans="1:8" ht="26" x14ac:dyDescent="0.3">
      <c r="A58" s="19" t="s">
        <v>178</v>
      </c>
      <c r="B58" s="20">
        <v>334457337</v>
      </c>
      <c r="C58" s="20">
        <v>334457337</v>
      </c>
      <c r="D58" s="20">
        <v>334457337</v>
      </c>
      <c r="E58" s="20"/>
      <c r="F58" s="20"/>
      <c r="G58" s="20"/>
      <c r="H58" s="20"/>
    </row>
    <row r="59" spans="1:8" ht="13" x14ac:dyDescent="0.3">
      <c r="A59" s="19" t="s">
        <v>153</v>
      </c>
      <c r="B59" s="20">
        <v>-122895381</v>
      </c>
      <c r="C59" s="20">
        <v>-4094820</v>
      </c>
      <c r="D59" s="20">
        <v>-4094820</v>
      </c>
      <c r="E59" s="20"/>
      <c r="F59" s="20"/>
      <c r="G59" s="20"/>
      <c r="H59" s="20"/>
    </row>
    <row r="60" spans="1:8" ht="13" x14ac:dyDescent="0.3">
      <c r="A60" s="39" t="s">
        <v>16</v>
      </c>
      <c r="B60" s="38">
        <v>13259578481</v>
      </c>
      <c r="C60" s="38">
        <v>12829039326</v>
      </c>
      <c r="D60" s="38">
        <v>12490428286</v>
      </c>
      <c r="E60" s="38"/>
      <c r="F60" s="38"/>
      <c r="G60" s="38"/>
      <c r="H60" s="38"/>
    </row>
    <row r="61" spans="1:8" ht="13" x14ac:dyDescent="0.3">
      <c r="A61" s="36" t="s">
        <v>130</v>
      </c>
      <c r="B61" s="35">
        <v>372335751</v>
      </c>
      <c r="C61" s="35">
        <v>422493877</v>
      </c>
      <c r="D61" s="35">
        <v>479397338</v>
      </c>
      <c r="E61" s="35"/>
      <c r="F61" s="35"/>
      <c r="G61" s="35"/>
      <c r="H61" s="35"/>
    </row>
    <row r="62" spans="1:8" ht="13" x14ac:dyDescent="0.3">
      <c r="A62" s="37" t="s">
        <v>170</v>
      </c>
      <c r="B62" s="38">
        <v>12887242730</v>
      </c>
      <c r="C62" s="38">
        <v>12406545449</v>
      </c>
      <c r="D62" s="38">
        <v>12011030948</v>
      </c>
      <c r="E62" s="38"/>
      <c r="F62" s="38"/>
      <c r="G62" s="38"/>
      <c r="H62" s="38"/>
    </row>
    <row r="63" spans="1:8" ht="13" x14ac:dyDescent="0.3">
      <c r="A63" s="22" t="s">
        <v>44</v>
      </c>
      <c r="B63" s="20">
        <v>11957518273</v>
      </c>
      <c r="C63" s="20">
        <v>11823444470</v>
      </c>
      <c r="D63" s="20">
        <v>11634326972</v>
      </c>
      <c r="E63" s="20"/>
      <c r="F63" s="20"/>
      <c r="G63" s="20"/>
      <c r="H63" s="20"/>
    </row>
    <row r="64" spans="1:8" ht="13" x14ac:dyDescent="0.3">
      <c r="A64" s="36" t="s">
        <v>130</v>
      </c>
      <c r="B64" s="35">
        <v>371951332</v>
      </c>
      <c r="C64" s="35">
        <v>422229831</v>
      </c>
      <c r="D64" s="35">
        <v>479244094</v>
      </c>
      <c r="E64" s="35"/>
      <c r="F64" s="35"/>
      <c r="G64" s="35"/>
      <c r="H64" s="35"/>
    </row>
    <row r="65" spans="1:8" ht="13" x14ac:dyDescent="0.3">
      <c r="A65" s="19" t="s">
        <v>132</v>
      </c>
      <c r="B65" s="20">
        <v>11585566941</v>
      </c>
      <c r="C65" s="20">
        <v>11401214639</v>
      </c>
      <c r="D65" s="20">
        <v>11155082878</v>
      </c>
      <c r="E65" s="20"/>
      <c r="F65" s="20"/>
      <c r="G65" s="20"/>
      <c r="H65" s="20"/>
    </row>
    <row r="66" spans="1:8" ht="13" x14ac:dyDescent="0.3">
      <c r="A66" s="22" t="s">
        <v>23</v>
      </c>
      <c r="B66" s="20">
        <v>1302060208</v>
      </c>
      <c r="C66" s="20">
        <v>1005594856</v>
      </c>
      <c r="D66" s="20">
        <v>856101314</v>
      </c>
      <c r="E66" s="20"/>
      <c r="F66" s="20"/>
      <c r="G66" s="20"/>
      <c r="H66" s="20"/>
    </row>
    <row r="67" spans="1:8" ht="13" x14ac:dyDescent="0.3">
      <c r="A67" s="36" t="s">
        <v>130</v>
      </c>
      <c r="B67" s="35">
        <v>384419</v>
      </c>
      <c r="C67" s="35">
        <v>264046</v>
      </c>
      <c r="D67" s="35">
        <v>153244</v>
      </c>
      <c r="E67" s="35"/>
      <c r="F67" s="35"/>
      <c r="G67" s="35"/>
      <c r="H67" s="35"/>
    </row>
    <row r="68" spans="1:8" ht="13" x14ac:dyDescent="0.3">
      <c r="A68" s="19" t="s">
        <v>158</v>
      </c>
      <c r="B68" s="20">
        <v>1301675789</v>
      </c>
      <c r="C68" s="20">
        <v>1005330810</v>
      </c>
      <c r="D68" s="20">
        <v>855948070</v>
      </c>
      <c r="E68" s="20"/>
      <c r="F68" s="20"/>
      <c r="G68" s="20"/>
      <c r="H68" s="20"/>
    </row>
    <row r="69" spans="1:8" ht="13" x14ac:dyDescent="0.3">
      <c r="A69" s="37" t="s">
        <v>27</v>
      </c>
      <c r="B69" s="38">
        <v>-2329743517</v>
      </c>
      <c r="C69" s="38">
        <v>-2341588853</v>
      </c>
      <c r="D69" s="38">
        <v>-2197258172</v>
      </c>
      <c r="E69" s="38"/>
      <c r="F69" s="38"/>
      <c r="G69" s="38"/>
      <c r="H69" s="38"/>
    </row>
    <row r="70" spans="1:8" ht="13" x14ac:dyDescent="0.3">
      <c r="A70" s="37" t="s">
        <v>128</v>
      </c>
      <c r="B70" s="38">
        <v>2329743517</v>
      </c>
      <c r="C70" s="38">
        <v>2341588853</v>
      </c>
      <c r="D70" s="38">
        <v>2197258172</v>
      </c>
      <c r="E70" s="38"/>
      <c r="F70" s="38"/>
      <c r="G70" s="38"/>
      <c r="H70" s="38"/>
    </row>
    <row r="71" spans="1:8" ht="13" x14ac:dyDescent="0.3">
      <c r="A71" s="19" t="s">
        <v>66</v>
      </c>
      <c r="B71" s="20">
        <v>2432832889</v>
      </c>
      <c r="C71" s="20">
        <v>2336407467</v>
      </c>
      <c r="D71" s="20">
        <v>2192606478</v>
      </c>
      <c r="E71" s="20"/>
      <c r="F71" s="20"/>
      <c r="G71" s="20"/>
      <c r="H71" s="20"/>
    </row>
    <row r="72" spans="1:8" ht="13" x14ac:dyDescent="0.3">
      <c r="A72" s="19" t="s">
        <v>68</v>
      </c>
      <c r="B72" s="20">
        <v>-334457337</v>
      </c>
      <c r="C72" s="20">
        <v>-334457337</v>
      </c>
      <c r="D72" s="20">
        <v>-334457337</v>
      </c>
      <c r="E72" s="20"/>
      <c r="F72" s="20"/>
      <c r="G72" s="20"/>
      <c r="H72" s="20"/>
    </row>
    <row r="73" spans="1:8" ht="13" x14ac:dyDescent="0.3">
      <c r="A73" s="22" t="s">
        <v>53</v>
      </c>
      <c r="B73" s="20">
        <v>354263346</v>
      </c>
      <c r="C73" s="20">
        <v>343733543</v>
      </c>
      <c r="D73" s="20">
        <v>343203851</v>
      </c>
      <c r="E73" s="20"/>
      <c r="F73" s="20"/>
      <c r="G73" s="20"/>
      <c r="H73" s="20"/>
    </row>
    <row r="74" spans="1:8" ht="26" x14ac:dyDescent="0.3">
      <c r="A74" s="32" t="s">
        <v>176</v>
      </c>
      <c r="B74" s="20">
        <v>11263608</v>
      </c>
      <c r="C74" s="20">
        <v>8828181</v>
      </c>
      <c r="D74" s="20">
        <v>8149410</v>
      </c>
      <c r="E74" s="20"/>
      <c r="F74" s="20"/>
      <c r="G74" s="20"/>
      <c r="H74" s="20"/>
    </row>
    <row r="75" spans="1:8" ht="26" x14ac:dyDescent="0.3">
      <c r="A75" s="32" t="s">
        <v>177</v>
      </c>
      <c r="B75" s="20">
        <v>8542401</v>
      </c>
      <c r="C75" s="20">
        <v>448025</v>
      </c>
      <c r="D75" s="20">
        <v>597104</v>
      </c>
      <c r="E75" s="20"/>
      <c r="F75" s="20"/>
      <c r="G75" s="20"/>
      <c r="H75" s="20"/>
    </row>
    <row r="76" spans="1:8" ht="26" x14ac:dyDescent="0.3">
      <c r="A76" s="32" t="s">
        <v>178</v>
      </c>
      <c r="B76" s="20">
        <v>334457337</v>
      </c>
      <c r="C76" s="20">
        <v>334457337</v>
      </c>
      <c r="D76" s="20">
        <v>334457337</v>
      </c>
      <c r="E76" s="20"/>
      <c r="F76" s="20"/>
      <c r="G76" s="20"/>
      <c r="H76" s="20"/>
    </row>
    <row r="77" spans="1:8" ht="13" x14ac:dyDescent="0.3">
      <c r="A77" s="22" t="s">
        <v>153</v>
      </c>
      <c r="B77" s="20">
        <v>-122895381</v>
      </c>
      <c r="C77" s="20">
        <v>-4094820</v>
      </c>
      <c r="D77" s="20">
        <v>-4094820</v>
      </c>
      <c r="E77" s="20"/>
      <c r="F77" s="20"/>
      <c r="G77" s="20"/>
      <c r="H77" s="20"/>
    </row>
    <row r="78" spans="1:8" ht="13" x14ac:dyDescent="0.3">
      <c r="A78" s="39" t="s">
        <v>18</v>
      </c>
      <c r="B78" s="38">
        <v>5073085095</v>
      </c>
      <c r="C78" s="38">
        <v>5455849568</v>
      </c>
      <c r="D78" s="38">
        <v>5820405280</v>
      </c>
      <c r="E78" s="38"/>
      <c r="F78" s="38"/>
      <c r="G78" s="38"/>
      <c r="H78" s="38"/>
    </row>
    <row r="79" spans="1:8" ht="13" x14ac:dyDescent="0.3">
      <c r="A79" s="36" t="s">
        <v>56</v>
      </c>
      <c r="B79" s="35">
        <v>40000</v>
      </c>
      <c r="C79" s="35">
        <v>40000</v>
      </c>
      <c r="D79" s="35">
        <v>40000</v>
      </c>
      <c r="E79" s="35"/>
      <c r="F79" s="35"/>
      <c r="G79" s="35"/>
      <c r="H79" s="35"/>
    </row>
    <row r="80" spans="1:8" ht="13" x14ac:dyDescent="0.3">
      <c r="A80" s="37" t="s">
        <v>123</v>
      </c>
      <c r="B80" s="38">
        <v>5073045095</v>
      </c>
      <c r="C80" s="38">
        <v>5455809568</v>
      </c>
      <c r="D80" s="38">
        <v>5820365280</v>
      </c>
      <c r="E80" s="38"/>
      <c r="F80" s="38"/>
      <c r="G80" s="38"/>
      <c r="H80" s="38"/>
    </row>
    <row r="81" spans="1:8" ht="13" x14ac:dyDescent="0.3">
      <c r="A81" s="22" t="s">
        <v>21</v>
      </c>
      <c r="B81" s="20">
        <v>5071707487</v>
      </c>
      <c r="C81" s="20">
        <v>5454018876</v>
      </c>
      <c r="D81" s="20">
        <v>5819021968</v>
      </c>
      <c r="E81" s="20"/>
      <c r="F81" s="20"/>
      <c r="G81" s="20"/>
      <c r="H81" s="20"/>
    </row>
    <row r="82" spans="1:8" ht="13" x14ac:dyDescent="0.3">
      <c r="A82" s="36" t="s">
        <v>56</v>
      </c>
      <c r="B82" s="35">
        <v>40000</v>
      </c>
      <c r="C82" s="35">
        <v>40000</v>
      </c>
      <c r="D82" s="35">
        <v>40000</v>
      </c>
      <c r="E82" s="35"/>
      <c r="F82" s="35"/>
      <c r="G82" s="35"/>
      <c r="H82" s="35"/>
    </row>
    <row r="83" spans="1:8" ht="13" x14ac:dyDescent="0.3">
      <c r="A83" s="19" t="s">
        <v>58</v>
      </c>
      <c r="B83" s="20">
        <v>5071667487</v>
      </c>
      <c r="C83" s="20">
        <v>5453978876</v>
      </c>
      <c r="D83" s="20">
        <v>5818981968</v>
      </c>
      <c r="E83" s="20"/>
      <c r="F83" s="20"/>
      <c r="G83" s="20"/>
      <c r="H83" s="20"/>
    </row>
    <row r="84" spans="1:8" ht="13" x14ac:dyDescent="0.3">
      <c r="A84" s="22" t="s">
        <v>25</v>
      </c>
      <c r="B84" s="20">
        <v>1377608</v>
      </c>
      <c r="C84" s="20">
        <v>1830692</v>
      </c>
      <c r="D84" s="20">
        <v>1383312</v>
      </c>
      <c r="E84" s="20"/>
      <c r="F84" s="20"/>
      <c r="G84" s="20"/>
      <c r="H84" s="20"/>
    </row>
    <row r="85" spans="1:8" ht="13" x14ac:dyDescent="0.3">
      <c r="A85" s="19" t="s">
        <v>126</v>
      </c>
      <c r="B85" s="20">
        <v>1377608</v>
      </c>
      <c r="C85" s="20">
        <v>1830692</v>
      </c>
      <c r="D85" s="20">
        <v>1383312</v>
      </c>
      <c r="E85" s="20"/>
      <c r="F85" s="20"/>
      <c r="G85" s="20"/>
      <c r="H85" s="20"/>
    </row>
    <row r="86" spans="1:8" ht="13" x14ac:dyDescent="0.3">
      <c r="A86" s="37" t="s">
        <v>26</v>
      </c>
      <c r="B86" s="38">
        <v>448397878</v>
      </c>
      <c r="C86" s="38">
        <v>387015765</v>
      </c>
      <c r="D86" s="38">
        <v>327050549</v>
      </c>
      <c r="E86" s="38"/>
      <c r="F86" s="38"/>
      <c r="G86" s="38"/>
      <c r="H86" s="38"/>
    </row>
    <row r="87" spans="1:8" ht="13" x14ac:dyDescent="0.3">
      <c r="A87" s="37" t="s">
        <v>128</v>
      </c>
      <c r="B87" s="38">
        <v>-448397878</v>
      </c>
      <c r="C87" s="38">
        <v>-387015765</v>
      </c>
      <c r="D87" s="38">
        <v>-327050549</v>
      </c>
      <c r="E87" s="38"/>
      <c r="F87" s="38"/>
      <c r="G87" s="38"/>
      <c r="H87" s="38"/>
    </row>
    <row r="88" spans="1:8" ht="13" x14ac:dyDescent="0.3">
      <c r="A88" s="23" t="s">
        <v>53</v>
      </c>
      <c r="B88" s="24">
        <v>-448397878</v>
      </c>
      <c r="C88" s="24">
        <v>-387015765</v>
      </c>
      <c r="D88" s="24">
        <v>-327050549</v>
      </c>
      <c r="E88" s="24"/>
      <c r="F88" s="24"/>
      <c r="G88" s="24"/>
      <c r="H88" s="24"/>
    </row>
    <row r="89" spans="1:8" ht="26" x14ac:dyDescent="0.3">
      <c r="A89" s="26" t="s">
        <v>171</v>
      </c>
      <c r="B89" s="24">
        <v>-448397878</v>
      </c>
      <c r="C89" s="24">
        <v>-387015765</v>
      </c>
      <c r="D89" s="24">
        <v>-327050549</v>
      </c>
      <c r="E89" s="24"/>
      <c r="F89" s="24"/>
      <c r="G89" s="24"/>
      <c r="H89" s="24"/>
    </row>
    <row r="91" spans="1:8" ht="13" x14ac:dyDescent="0.3">
      <c r="A91" s="2" t="s">
        <v>6</v>
      </c>
    </row>
    <row r="92" spans="1:8" ht="13" x14ac:dyDescent="0.3">
      <c r="A92" s="34" t="s">
        <v>161</v>
      </c>
      <c r="B92" s="47">
        <v>36.58</v>
      </c>
      <c r="C92" s="47">
        <v>34.56</v>
      </c>
      <c r="D92" s="47">
        <v>33.15</v>
      </c>
      <c r="E92" s="35"/>
      <c r="F92" s="35"/>
      <c r="G92" s="35"/>
      <c r="H92" s="35"/>
    </row>
    <row r="93" spans="1:8" ht="13" x14ac:dyDescent="0.3">
      <c r="A93" s="34" t="s">
        <v>163</v>
      </c>
      <c r="B93" s="47">
        <v>40.86</v>
      </c>
      <c r="C93" s="47">
        <v>38.81</v>
      </c>
      <c r="D93" s="47">
        <v>37.03</v>
      </c>
      <c r="E93" s="35"/>
      <c r="F93" s="35"/>
      <c r="G93" s="35"/>
      <c r="H93" s="35"/>
    </row>
    <row r="94" spans="1:8" ht="13" x14ac:dyDescent="0.3">
      <c r="A94" s="34" t="s">
        <v>165</v>
      </c>
      <c r="B94" s="47">
        <v>-4.28</v>
      </c>
      <c r="C94" s="47">
        <v>-4.25</v>
      </c>
      <c r="D94" s="47">
        <v>-3.88</v>
      </c>
      <c r="E94" s="35"/>
      <c r="F94" s="35"/>
      <c r="G94" s="35"/>
      <c r="H94" s="35"/>
    </row>
    <row r="95" spans="1:8" ht="13" x14ac:dyDescent="0.3">
      <c r="A95" s="34" t="s">
        <v>167</v>
      </c>
      <c r="B95" s="47">
        <v>43953</v>
      </c>
      <c r="C95" s="47">
        <v>46026</v>
      </c>
      <c r="D95" s="47">
        <v>48154</v>
      </c>
      <c r="E95" s="35"/>
      <c r="F95" s="35"/>
      <c r="G95" s="35"/>
      <c r="H95" s="35"/>
    </row>
    <row r="99" spans="1:4" ht="15.5" x14ac:dyDescent="0.35">
      <c r="A99" s="48"/>
      <c r="B99" s="49"/>
      <c r="C99" s="49"/>
      <c r="D99" s="50"/>
    </row>
    <row r="103" spans="1:4" ht="13" x14ac:dyDescent="0.3">
      <c r="A103" s="51"/>
      <c r="B103" s="49"/>
      <c r="C103" s="49"/>
      <c r="D103" s="49"/>
    </row>
    <row r="104" spans="1:4" ht="13" x14ac:dyDescent="0.3">
      <c r="A104" s="51"/>
      <c r="B104" s="49"/>
      <c r="C104" s="49"/>
      <c r="D104" s="49"/>
    </row>
  </sheetData>
  <mergeCells count="3">
    <mergeCell ref="A2:B2"/>
    <mergeCell ref="A1:D1"/>
    <mergeCell ref="A4:D4"/>
  </mergeCells>
  <phoneticPr fontId="2" type="noConversion"/>
  <pageMargins left="0.75" right="0.75" top="1" bottom="1" header="0.5" footer="0.5"/>
  <pageSetup paperSize="9" scale="82" fitToHeight="0" orientation="portrait" horizontalDpi="1200" verticalDpi="1200" r:id="rId1"/>
  <headerFooter alignWithMargins="0">
    <oddHeader>&amp;C&amp;P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400B7-1740-4F45-AECF-12D5FC6EB9DA}">
  <sheetPr codeName="Sheet21"/>
  <dimension ref="B1:K3"/>
  <sheetViews>
    <sheetView workbookViewId="0">
      <selection activeCell="C3" sqref="C3"/>
    </sheetView>
  </sheetViews>
  <sheetFormatPr defaultRowHeight="12.5" x14ac:dyDescent="0.25"/>
  <cols>
    <col min="2" max="2" width="15.26953125" customWidth="1"/>
    <col min="3" max="3" width="10.453125" customWidth="1"/>
    <col min="4" max="6" width="10.81640625" bestFit="1" customWidth="1"/>
    <col min="7" max="11" width="6.1796875" customWidth="1"/>
  </cols>
  <sheetData>
    <row r="1" spans="2:11" x14ac:dyDescent="0.25">
      <c r="B1">
        <v>2</v>
      </c>
      <c r="C1">
        <v>3</v>
      </c>
      <c r="D1">
        <v>2</v>
      </c>
      <c r="E1">
        <v>11</v>
      </c>
    </row>
    <row r="2" spans="2:11" ht="26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2:11" ht="91" x14ac:dyDescent="0.3">
      <c r="B3" s="22" t="s">
        <v>59</v>
      </c>
      <c r="C3" s="22" t="s">
        <v>21</v>
      </c>
      <c r="D3" s="20">
        <v>5071707487</v>
      </c>
      <c r="E3" s="20">
        <v>5454018876</v>
      </c>
      <c r="F3" s="20">
        <v>5819021968</v>
      </c>
      <c r="G3" s="20"/>
      <c r="H3" s="20"/>
      <c r="I3" s="20"/>
      <c r="J3" s="20"/>
      <c r="K3" s="20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284A-CA0C-483B-B8DA-84C000CE2E0E}">
  <sheetPr codeName="Sheet22"/>
  <dimension ref="B1:K4"/>
  <sheetViews>
    <sheetView workbookViewId="0">
      <selection activeCell="C4" sqref="C4"/>
    </sheetView>
  </sheetViews>
  <sheetFormatPr defaultRowHeight="12.5" x14ac:dyDescent="0.25"/>
  <cols>
    <col min="2" max="2" width="15.26953125" customWidth="1"/>
    <col min="3" max="3" width="34.26953125" customWidth="1"/>
    <col min="4" max="6" width="10.81640625" bestFit="1" customWidth="1"/>
    <col min="7" max="11" width="6.1796875" customWidth="1"/>
  </cols>
  <sheetData>
    <row r="1" spans="2:11" x14ac:dyDescent="0.25">
      <c r="B1">
        <v>2</v>
      </c>
      <c r="C1">
        <v>4</v>
      </c>
      <c r="D1">
        <v>2</v>
      </c>
      <c r="E1">
        <v>11</v>
      </c>
    </row>
    <row r="2" spans="2:11" ht="26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2:11" ht="13" x14ac:dyDescent="0.3">
      <c r="B3" s="36" t="s">
        <v>55</v>
      </c>
      <c r="C3" s="36" t="s">
        <v>56</v>
      </c>
      <c r="D3" s="35">
        <v>40000</v>
      </c>
      <c r="E3" s="35">
        <v>40000</v>
      </c>
      <c r="F3" s="35">
        <v>40000</v>
      </c>
      <c r="G3" s="35"/>
      <c r="H3" s="35"/>
      <c r="I3" s="35"/>
      <c r="J3" s="35"/>
      <c r="K3" s="35"/>
    </row>
    <row r="4" spans="2:11" ht="26" x14ac:dyDescent="0.3">
      <c r="B4" s="19" t="s">
        <v>57</v>
      </c>
      <c r="C4" s="19" t="s">
        <v>58</v>
      </c>
      <c r="D4" s="20">
        <v>5071667487</v>
      </c>
      <c r="E4" s="20">
        <v>5453978876</v>
      </c>
      <c r="F4" s="20">
        <v>5818981968</v>
      </c>
      <c r="G4" s="20"/>
      <c r="H4" s="20"/>
      <c r="I4" s="20"/>
      <c r="J4" s="20"/>
      <c r="K4" s="20"/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D16A4-F19E-4ADE-BB2E-7BA703132122}">
  <sheetPr codeName="Sheet23"/>
  <dimension ref="B1:K3"/>
  <sheetViews>
    <sheetView workbookViewId="0">
      <selection activeCell="C3" sqref="C3"/>
    </sheetView>
  </sheetViews>
  <sheetFormatPr defaultRowHeight="12.5" x14ac:dyDescent="0.25"/>
  <cols>
    <col min="2" max="2" width="15.26953125" customWidth="1"/>
    <col min="3" max="3" width="9.453125" customWidth="1"/>
    <col min="4" max="6" width="7.81640625" customWidth="1"/>
    <col min="7" max="11" width="6.1796875" customWidth="1"/>
  </cols>
  <sheetData>
    <row r="1" spans="2:11" x14ac:dyDescent="0.25">
      <c r="B1">
        <v>2</v>
      </c>
      <c r="C1">
        <v>3</v>
      </c>
      <c r="D1">
        <v>2</v>
      </c>
      <c r="E1">
        <v>11</v>
      </c>
    </row>
    <row r="2" spans="2:11" ht="26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2:11" ht="130" x14ac:dyDescent="0.3">
      <c r="B3" s="22" t="s">
        <v>64</v>
      </c>
      <c r="C3" s="22" t="s">
        <v>25</v>
      </c>
      <c r="D3" s="20">
        <v>1377608</v>
      </c>
      <c r="E3" s="20">
        <v>1830692</v>
      </c>
      <c r="F3" s="20">
        <v>1383312</v>
      </c>
      <c r="G3" s="20"/>
      <c r="H3" s="20"/>
      <c r="I3" s="20"/>
      <c r="J3" s="20"/>
      <c r="K3" s="20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8C7E2-BAEB-4C1E-A4A3-FAA58F55EE1A}">
  <sheetPr codeName="Sheet24"/>
  <dimension ref="B1:K5"/>
  <sheetViews>
    <sheetView workbookViewId="0">
      <selection activeCell="C5" sqref="C5"/>
    </sheetView>
  </sheetViews>
  <sheetFormatPr defaultRowHeight="12.5" x14ac:dyDescent="0.25"/>
  <cols>
    <col min="2" max="2" width="15.26953125" customWidth="1"/>
    <col min="3" max="3" width="10.81640625" customWidth="1"/>
    <col min="4" max="6" width="10.1796875" bestFit="1" customWidth="1"/>
    <col min="7" max="11" width="6.1796875" customWidth="1"/>
  </cols>
  <sheetData>
    <row r="1" spans="2:11" x14ac:dyDescent="0.25">
      <c r="B1">
        <v>2</v>
      </c>
      <c r="C1">
        <v>5</v>
      </c>
      <c r="D1">
        <v>2</v>
      </c>
      <c r="E1">
        <v>11</v>
      </c>
    </row>
    <row r="2" spans="2:11" ht="26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2:11" ht="78" x14ac:dyDescent="0.3">
      <c r="B3" s="19" t="s">
        <v>125</v>
      </c>
      <c r="C3" s="19" t="s">
        <v>126</v>
      </c>
      <c r="D3" s="20">
        <v>1377608</v>
      </c>
      <c r="E3" s="20">
        <v>1830692</v>
      </c>
      <c r="F3" s="20">
        <v>1383312</v>
      </c>
      <c r="G3" s="20"/>
      <c r="H3" s="20"/>
      <c r="I3" s="20"/>
      <c r="J3" s="20"/>
      <c r="K3" s="20"/>
    </row>
    <row r="4" spans="2:11" ht="65" x14ac:dyDescent="0.3">
      <c r="B4" s="37" t="s">
        <v>4</v>
      </c>
      <c r="C4" s="37" t="s">
        <v>26</v>
      </c>
      <c r="D4" s="38">
        <v>448397878</v>
      </c>
      <c r="E4" s="38">
        <v>387015765</v>
      </c>
      <c r="F4" s="38">
        <v>327050549</v>
      </c>
      <c r="G4" s="38"/>
      <c r="H4" s="38"/>
      <c r="I4" s="38"/>
      <c r="J4" s="38"/>
      <c r="K4" s="38"/>
    </row>
    <row r="5" spans="2:11" ht="26" x14ac:dyDescent="0.3">
      <c r="B5" s="37" t="s">
        <v>127</v>
      </c>
      <c r="C5" s="37" t="s">
        <v>128</v>
      </c>
      <c r="D5" s="38">
        <v>-448397878</v>
      </c>
      <c r="E5" s="38">
        <v>-387015765</v>
      </c>
      <c r="F5" s="38">
        <v>-327050549</v>
      </c>
      <c r="G5" s="38"/>
      <c r="H5" s="38"/>
      <c r="I5" s="38"/>
      <c r="J5" s="38"/>
      <c r="K5" s="38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126D0-0F89-4316-8041-9D342E4CE77A}">
  <sheetPr codeName="Sheet25"/>
  <dimension ref="B1:E2"/>
  <sheetViews>
    <sheetView workbookViewId="0">
      <selection activeCell="C3" sqref="C3"/>
    </sheetView>
  </sheetViews>
  <sheetFormatPr defaultRowHeight="12.5" x14ac:dyDescent="0.25"/>
  <cols>
    <col min="2" max="2" width="21.7265625" customWidth="1"/>
    <col min="3" max="3" width="11.1796875" customWidth="1"/>
    <col min="4" max="5" width="6.453125" customWidth="1"/>
    <col min="6" max="6" width="3.7265625" customWidth="1"/>
    <col min="7" max="9" width="5.1796875" customWidth="1"/>
    <col min="10" max="10" width="3.7265625" customWidth="1"/>
    <col min="11" max="11" width="5.1796875" customWidth="1"/>
  </cols>
  <sheetData>
    <row r="1" spans="2:5" x14ac:dyDescent="0.25">
      <c r="B1">
        <v>2</v>
      </c>
      <c r="C1">
        <v>2</v>
      </c>
      <c r="D1">
        <v>2</v>
      </c>
      <c r="E1">
        <v>2</v>
      </c>
    </row>
    <row r="2" spans="2:5" x14ac:dyDescent="0.25">
      <c r="B2" s="16" t="s">
        <v>124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4399B-8E7B-4AEF-A8F0-2F71CB091AEC}">
  <sheetPr codeName="Sheet26"/>
  <dimension ref="B1:K4"/>
  <sheetViews>
    <sheetView workbookViewId="0">
      <selection activeCell="C4" sqref="C4"/>
    </sheetView>
  </sheetViews>
  <sheetFormatPr defaultRowHeight="12.5" x14ac:dyDescent="0.25"/>
  <cols>
    <col min="2" max="2" width="15.26953125" customWidth="1"/>
    <col min="3" max="3" width="20.7265625" customWidth="1"/>
    <col min="4" max="6" width="10.1796875" bestFit="1" customWidth="1"/>
    <col min="7" max="11" width="6.1796875" customWidth="1"/>
  </cols>
  <sheetData>
    <row r="1" spans="2:11" x14ac:dyDescent="0.25">
      <c r="B1">
        <v>2</v>
      </c>
      <c r="C1">
        <v>4</v>
      </c>
      <c r="D1">
        <v>2</v>
      </c>
      <c r="E1">
        <v>11</v>
      </c>
    </row>
    <row r="2" spans="2:11" ht="26" x14ac:dyDescent="0.3">
      <c r="B2" s="21" t="s">
        <v>50</v>
      </c>
      <c r="C2" s="21" t="s">
        <v>9</v>
      </c>
      <c r="D2" s="33" t="s">
        <v>181</v>
      </c>
      <c r="E2" s="33" t="s">
        <v>180</v>
      </c>
      <c r="F2" s="33" t="s">
        <v>179</v>
      </c>
      <c r="G2" s="33" t="s">
        <v>51</v>
      </c>
      <c r="H2" s="33" t="s">
        <v>51</v>
      </c>
      <c r="I2" s="33" t="s">
        <v>51</v>
      </c>
      <c r="J2" s="33" t="s">
        <v>51</v>
      </c>
      <c r="K2" s="33" t="s">
        <v>51</v>
      </c>
    </row>
    <row r="3" spans="2:11" ht="13" x14ac:dyDescent="0.3">
      <c r="B3" s="23" t="s">
        <v>52</v>
      </c>
      <c r="C3" s="23" t="s">
        <v>53</v>
      </c>
      <c r="D3" s="24">
        <v>-448397878</v>
      </c>
      <c r="E3" s="24">
        <v>-387015765</v>
      </c>
      <c r="F3" s="24">
        <v>-327050549</v>
      </c>
      <c r="G3" s="24"/>
      <c r="H3" s="24"/>
      <c r="I3" s="24"/>
      <c r="J3" s="24"/>
      <c r="K3" s="24"/>
    </row>
    <row r="4" spans="2:11" ht="78" x14ac:dyDescent="0.3">
      <c r="B4" s="26" t="s">
        <v>54</v>
      </c>
      <c r="C4" s="26" t="s">
        <v>171</v>
      </c>
      <c r="D4" s="24">
        <v>-448397878</v>
      </c>
      <c r="E4" s="24">
        <v>-387015765</v>
      </c>
      <c r="F4" s="24">
        <v>-327050549</v>
      </c>
      <c r="G4" s="24"/>
      <c r="H4" s="24"/>
      <c r="I4" s="24"/>
      <c r="J4" s="24"/>
      <c r="K4" s="24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C4E59-08B0-4267-8816-363599F38F7F}">
  <sheetPr codeName="Sheet28"/>
  <dimension ref="B1:K6"/>
  <sheetViews>
    <sheetView workbookViewId="0">
      <selection activeCell="C6" sqref="C6"/>
    </sheetView>
  </sheetViews>
  <sheetFormatPr defaultRowHeight="12.5" x14ac:dyDescent="0.25"/>
  <cols>
    <col min="1" max="1" width="0.453125" customWidth="1"/>
    <col min="2" max="2" width="15.26953125" customWidth="1"/>
    <col min="3" max="3" width="10" customWidth="1"/>
    <col min="4" max="6" width="6.54296875" customWidth="1"/>
    <col min="7" max="11" width="6.1796875" customWidth="1"/>
  </cols>
  <sheetData>
    <row r="1" spans="2:11" x14ac:dyDescent="0.25">
      <c r="B1">
        <v>2</v>
      </c>
      <c r="C1">
        <v>6</v>
      </c>
      <c r="D1">
        <v>2</v>
      </c>
      <c r="E1">
        <v>11</v>
      </c>
    </row>
    <row r="2" spans="2:11" ht="39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2:11" ht="39" x14ac:dyDescent="0.3">
      <c r="B3" s="34" t="s">
        <v>160</v>
      </c>
      <c r="C3" s="34" t="s">
        <v>161</v>
      </c>
      <c r="D3" s="35">
        <v>36.58</v>
      </c>
      <c r="E3" s="35">
        <v>34.56</v>
      </c>
      <c r="F3" s="35">
        <v>33.15</v>
      </c>
      <c r="G3" s="35"/>
      <c r="H3" s="35"/>
      <c r="I3" s="35"/>
      <c r="J3" s="35"/>
      <c r="K3" s="35"/>
    </row>
    <row r="4" spans="2:11" ht="39" x14ac:dyDescent="0.3">
      <c r="B4" s="34" t="s">
        <v>162</v>
      </c>
      <c r="C4" s="34" t="s">
        <v>163</v>
      </c>
      <c r="D4" s="35">
        <v>40.86</v>
      </c>
      <c r="E4" s="35">
        <v>38.81</v>
      </c>
      <c r="F4" s="35">
        <v>37.03</v>
      </c>
      <c r="G4" s="35"/>
      <c r="H4" s="35"/>
      <c r="I4" s="35"/>
      <c r="J4" s="35"/>
      <c r="K4" s="35"/>
    </row>
    <row r="5" spans="2:11" ht="52" x14ac:dyDescent="0.3">
      <c r="B5" s="34" t="s">
        <v>164</v>
      </c>
      <c r="C5" s="34" t="s">
        <v>165</v>
      </c>
      <c r="D5" s="35">
        <v>-4.28</v>
      </c>
      <c r="E5" s="35">
        <v>-4.25</v>
      </c>
      <c r="F5" s="35">
        <v>-3.88</v>
      </c>
      <c r="G5" s="35"/>
      <c r="H5" s="35"/>
      <c r="I5" s="35"/>
      <c r="J5" s="35"/>
      <c r="K5" s="35"/>
    </row>
    <row r="6" spans="2:11" ht="26" x14ac:dyDescent="0.3">
      <c r="B6" s="34" t="s">
        <v>166</v>
      </c>
      <c r="C6" s="34" t="s">
        <v>167</v>
      </c>
      <c r="D6" s="35">
        <v>43953</v>
      </c>
      <c r="E6" s="35">
        <v>46026</v>
      </c>
      <c r="F6" s="35">
        <v>48154</v>
      </c>
      <c r="G6" s="35"/>
      <c r="H6" s="35"/>
      <c r="I6" s="35"/>
      <c r="J6" s="35"/>
      <c r="K6" s="35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B907D-ABC1-4867-9744-94E17EA9C11F}">
  <sheetPr codeName="Sheet3"/>
  <dimension ref="A2:C59"/>
  <sheetViews>
    <sheetView workbookViewId="0">
      <selection activeCell="C7" sqref="C7"/>
    </sheetView>
  </sheetViews>
  <sheetFormatPr defaultColWidth="9.1796875" defaultRowHeight="13" x14ac:dyDescent="0.3"/>
  <cols>
    <col min="1" max="1" width="9.1796875" style="1"/>
    <col min="2" max="2" width="65.1796875" style="1" customWidth="1"/>
    <col min="3" max="3" width="12.26953125" style="1" customWidth="1"/>
    <col min="4" max="16384" width="9.1796875" style="1"/>
  </cols>
  <sheetData>
    <row r="2" spans="1:3" x14ac:dyDescent="0.3">
      <c r="B2" s="52"/>
      <c r="C2" s="52"/>
    </row>
    <row r="4" spans="1:3" ht="15" x14ac:dyDescent="0.3">
      <c r="B4" s="53" t="str">
        <f>CONCATENATE(HEADER!B16,HEADER!B10)</f>
        <v>Likuma par valsts budžetu 1. pielikums "Valsts konsolidētais budžets"</v>
      </c>
      <c r="C4" s="53"/>
    </row>
    <row r="5" spans="1:3" ht="15" x14ac:dyDescent="0.3">
      <c r="B5" s="53" t="s">
        <v>45</v>
      </c>
      <c r="C5" s="53"/>
    </row>
    <row r="7" spans="1:3" x14ac:dyDescent="0.3">
      <c r="B7" s="15" t="s">
        <v>9</v>
      </c>
      <c r="C7" s="3" t="s">
        <v>48</v>
      </c>
    </row>
    <row r="8" spans="1:3" x14ac:dyDescent="0.3">
      <c r="A8" s="1" t="s">
        <v>0</v>
      </c>
    </row>
    <row r="10" spans="1:3" x14ac:dyDescent="0.3">
      <c r="A10" s="14" t="s">
        <v>49</v>
      </c>
      <c r="B10" s="1" t="s">
        <v>46</v>
      </c>
    </row>
    <row r="11" spans="1:3" x14ac:dyDescent="0.3">
      <c r="A11" s="14"/>
      <c r="B11" s="1" t="s">
        <v>1</v>
      </c>
    </row>
    <row r="12" spans="1:3" x14ac:dyDescent="0.3">
      <c r="A12" s="14"/>
    </row>
    <row r="13" spans="1:3" x14ac:dyDescent="0.3">
      <c r="B13" s="1" t="s">
        <v>5</v>
      </c>
    </row>
    <row r="14" spans="1:3" x14ac:dyDescent="0.3">
      <c r="B14" s="1" t="s">
        <v>2</v>
      </c>
    </row>
    <row r="16" spans="1:3" x14ac:dyDescent="0.3">
      <c r="B16" s="1" t="s">
        <v>47</v>
      </c>
    </row>
    <row r="17" spans="2:3" x14ac:dyDescent="0.3">
      <c r="B17" s="1" t="str">
        <f>CONCATENATE(HEADER!B10,HEADER!A11,HEADER!B11)</f>
        <v>"Valsts konsolidētais budžets". gadam</v>
      </c>
    </row>
    <row r="20" spans="2:3" x14ac:dyDescent="0.3">
      <c r="B20" s="2" t="s">
        <v>6</v>
      </c>
    </row>
    <row r="23" spans="2:3" x14ac:dyDescent="0.3">
      <c r="B23" s="52" t="str">
        <f>CONCATENATE(HEADER!B13,HEADER!A11,HEADER!B14)</f>
        <v>Likuma "Par valsts budžetu . gadam"</v>
      </c>
      <c r="C23" s="52"/>
    </row>
    <row r="24" spans="2:3" x14ac:dyDescent="0.3">
      <c r="B24" s="52" t="s">
        <v>3</v>
      </c>
      <c r="C24" s="52"/>
    </row>
    <row r="50" spans="1:2" x14ac:dyDescent="0.3">
      <c r="A50" s="1" t="s">
        <v>12</v>
      </c>
      <c r="B50" s="1" t="s">
        <v>11</v>
      </c>
    </row>
    <row r="51" spans="1:2" x14ac:dyDescent="0.3">
      <c r="A51" s="1" t="s">
        <v>13</v>
      </c>
      <c r="B51" s="1" t="s">
        <v>14</v>
      </c>
    </row>
    <row r="52" spans="1:2" x14ac:dyDescent="0.3">
      <c r="A52" s="1" t="s">
        <v>15</v>
      </c>
      <c r="B52" s="1" t="s">
        <v>16</v>
      </c>
    </row>
    <row r="53" spans="1:2" x14ac:dyDescent="0.3">
      <c r="A53" s="1" t="s">
        <v>17</v>
      </c>
      <c r="B53" s="1" t="s">
        <v>18</v>
      </c>
    </row>
    <row r="54" spans="1:2" x14ac:dyDescent="0.3">
      <c r="A54" s="1" t="s">
        <v>19</v>
      </c>
      <c r="B54" s="1" t="s">
        <v>44</v>
      </c>
    </row>
    <row r="55" spans="1:2" x14ac:dyDescent="0.3">
      <c r="A55" s="1" t="s">
        <v>20</v>
      </c>
      <c r="B55" s="1" t="s">
        <v>21</v>
      </c>
    </row>
    <row r="56" spans="1:2" x14ac:dyDescent="0.3">
      <c r="A56" s="1" t="s">
        <v>22</v>
      </c>
      <c r="B56" s="1" t="s">
        <v>23</v>
      </c>
    </row>
    <row r="57" spans="1:2" x14ac:dyDescent="0.3">
      <c r="A57" s="1" t="s">
        <v>24</v>
      </c>
      <c r="B57" s="1" t="s">
        <v>25</v>
      </c>
    </row>
    <row r="58" spans="1:2" x14ac:dyDescent="0.3">
      <c r="A58" s="1" t="s">
        <v>10</v>
      </c>
      <c r="B58" s="1" t="s">
        <v>27</v>
      </c>
    </row>
    <row r="59" spans="1:2" x14ac:dyDescent="0.3">
      <c r="A59" s="1" t="s">
        <v>4</v>
      </c>
      <c r="B59" s="1" t="s">
        <v>26</v>
      </c>
    </row>
  </sheetData>
  <mergeCells count="5">
    <mergeCell ref="B23:C23"/>
    <mergeCell ref="B2:C2"/>
    <mergeCell ref="B24:C24"/>
    <mergeCell ref="B5:C5"/>
    <mergeCell ref="B4:C4"/>
  </mergeCells>
  <phoneticPr fontId="2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831A1-A259-4291-B2D4-555C335E72EF}">
  <sheetPr codeName="Sheet4"/>
  <dimension ref="A1:E47"/>
  <sheetViews>
    <sheetView workbookViewId="0">
      <selection activeCell="A31" sqref="A31:E47"/>
    </sheetView>
  </sheetViews>
  <sheetFormatPr defaultColWidth="9.1796875" defaultRowHeight="12.5" x14ac:dyDescent="0.25"/>
  <cols>
    <col min="1" max="5" width="17" style="4" customWidth="1"/>
    <col min="6" max="6" width="1.7265625" style="4" customWidth="1"/>
    <col min="7" max="16384" width="9.1796875" style="4"/>
  </cols>
  <sheetData>
    <row r="1" spans="1:5" ht="28.5" customHeight="1" x14ac:dyDescent="0.35">
      <c r="A1" s="54" t="s">
        <v>28</v>
      </c>
      <c r="B1" s="54"/>
      <c r="C1" s="54"/>
      <c r="D1" s="54"/>
      <c r="E1" s="54"/>
    </row>
    <row r="2" spans="1:5" ht="15.5" x14ac:dyDescent="0.35">
      <c r="A2" s="5" t="s">
        <v>43</v>
      </c>
      <c r="B2" s="6"/>
      <c r="C2" s="6"/>
      <c r="D2" s="6"/>
      <c r="E2" s="6"/>
    </row>
    <row r="3" spans="1:5" ht="7.5" customHeight="1" x14ac:dyDescent="0.35">
      <c r="A3" s="7"/>
      <c r="B3" s="7"/>
      <c r="C3" s="7"/>
      <c r="D3" s="7"/>
      <c r="E3" s="7"/>
    </row>
    <row r="4" spans="1:5" ht="21" customHeight="1" x14ac:dyDescent="0.35">
      <c r="A4" s="54" t="s">
        <v>29</v>
      </c>
      <c r="B4" s="54"/>
      <c r="C4" s="54"/>
      <c r="D4" s="54"/>
      <c r="E4" s="54"/>
    </row>
    <row r="5" spans="1:5" ht="15.5" x14ac:dyDescent="0.35">
      <c r="A5" s="5" t="s">
        <v>30</v>
      </c>
      <c r="B5" s="6"/>
      <c r="C5" s="6"/>
      <c r="D5" s="6"/>
      <c r="E5" s="6"/>
    </row>
    <row r="6" spans="1:5" x14ac:dyDescent="0.25">
      <c r="A6" s="8"/>
      <c r="B6" s="8"/>
      <c r="C6" s="8"/>
      <c r="D6" s="8"/>
      <c r="E6" s="8"/>
    </row>
    <row r="7" spans="1:5" x14ac:dyDescent="0.25">
      <c r="A7" s="8"/>
      <c r="B7" s="8"/>
      <c r="C7" s="8"/>
      <c r="D7" s="8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8"/>
      <c r="B9" s="8"/>
      <c r="C9" s="8"/>
      <c r="D9" s="8"/>
      <c r="E9" s="8"/>
    </row>
    <row r="10" spans="1:5" ht="30" customHeight="1" x14ac:dyDescent="0.25">
      <c r="A10" s="9" t="s">
        <v>31</v>
      </c>
      <c r="B10" s="9" t="s">
        <v>32</v>
      </c>
      <c r="C10" s="9" t="s">
        <v>33</v>
      </c>
      <c r="D10" s="9" t="s">
        <v>34</v>
      </c>
      <c r="E10" s="9" t="s">
        <v>35</v>
      </c>
    </row>
    <row r="11" spans="1:5" ht="30" customHeight="1" x14ac:dyDescent="0.35">
      <c r="A11" s="10"/>
      <c r="B11" s="10"/>
      <c r="C11" s="10"/>
      <c r="D11" s="10"/>
      <c r="E11" s="10"/>
    </row>
    <row r="12" spans="1:5" ht="19.5" customHeight="1" x14ac:dyDescent="0.35">
      <c r="A12" s="10" t="s">
        <v>36</v>
      </c>
      <c r="B12" s="10" t="s">
        <v>37</v>
      </c>
      <c r="C12" s="10" t="s">
        <v>38</v>
      </c>
      <c r="D12" s="10" t="s">
        <v>39</v>
      </c>
      <c r="E12" s="10" t="s">
        <v>40</v>
      </c>
    </row>
    <row r="13" spans="1:5" ht="15.5" x14ac:dyDescent="0.35">
      <c r="A13" s="11"/>
      <c r="B13" s="11"/>
      <c r="C13" s="11"/>
      <c r="D13" s="11"/>
      <c r="E13" s="11"/>
    </row>
    <row r="14" spans="1:5" ht="15.5" x14ac:dyDescent="0.35">
      <c r="A14" s="12">
        <f ca="1">NOW()</f>
        <v>46002.371244560185</v>
      </c>
      <c r="B14" s="11"/>
      <c r="C14" s="11"/>
      <c r="D14" s="11"/>
      <c r="E14" s="11"/>
    </row>
    <row r="15" spans="1:5" ht="15.5" x14ac:dyDescent="0.35">
      <c r="A15" s="13"/>
      <c r="B15" s="11"/>
      <c r="C15" s="11"/>
      <c r="D15" s="11"/>
      <c r="E15" s="11"/>
    </row>
    <row r="16" spans="1:5" ht="15.5" x14ac:dyDescent="0.35">
      <c r="A16" s="13" t="s">
        <v>41</v>
      </c>
      <c r="B16" s="11"/>
      <c r="C16" s="11"/>
      <c r="D16" s="11"/>
      <c r="E16" s="11"/>
    </row>
    <row r="17" spans="1:5" ht="15.5" x14ac:dyDescent="0.35">
      <c r="A17" s="13" t="s">
        <v>42</v>
      </c>
      <c r="B17" s="11"/>
      <c r="C17" s="11"/>
      <c r="D17" s="11"/>
      <c r="E17" s="11"/>
    </row>
    <row r="20" spans="1:5" x14ac:dyDescent="0.25">
      <c r="A20" s="4" t="e">
        <f t="array" aca="1" ref="A20" ca="1">SUM(IF(LEN(TRIM(A10:E14))=0,0,LEN(TRIM(A10:E14))-LEN(SUBSTITUTE(A10:E14," ",""))+1))+SUM(IF(LEN(TRIM([1]ATSKAITE!$B$1:[1]ATSKAITE!#REF!))=0,0,LEN(TRIM([1]ATSKAITE!$B$1:[1]ATSKAITE!#REF!))-LEN(SUBSTITUTE([1]ATSKAITE!$B$1:[1]ATSKAITE!#REF!," ",""))+1))+SUM(IF(LEN(TRIM(A16:E17))=0,0,LEN(TRIM(A16:E17))-LEN(SUBSTITUTE(A16:E17," ",""))+1))+1</f>
        <v>#REF!</v>
      </c>
    </row>
    <row r="31" spans="1:5" ht="30.75" customHeight="1" x14ac:dyDescent="0.35">
      <c r="A31" s="54" t="s">
        <v>28</v>
      </c>
      <c r="B31" s="54"/>
      <c r="C31" s="54"/>
      <c r="D31" s="54"/>
      <c r="E31" s="54"/>
    </row>
    <row r="32" spans="1:5" ht="15.5" x14ac:dyDescent="0.35">
      <c r="A32" s="5" t="s">
        <v>43</v>
      </c>
      <c r="B32" s="6"/>
      <c r="C32" s="6"/>
      <c r="D32" s="6"/>
      <c r="E32" s="6"/>
    </row>
    <row r="33" spans="1:5" ht="2.25" customHeight="1" x14ac:dyDescent="0.35">
      <c r="A33" s="7"/>
      <c r="B33" s="7"/>
      <c r="C33" s="7"/>
      <c r="D33" s="7"/>
      <c r="E33" s="7"/>
    </row>
    <row r="34" spans="1:5" ht="28.5" customHeight="1" x14ac:dyDescent="0.35">
      <c r="A34" s="54" t="s">
        <v>29</v>
      </c>
      <c r="B34" s="54"/>
      <c r="C34" s="54"/>
      <c r="D34" s="54"/>
      <c r="E34" s="54"/>
    </row>
    <row r="35" spans="1:5" ht="15.5" x14ac:dyDescent="0.35">
      <c r="A35" s="5" t="s">
        <v>30</v>
      </c>
      <c r="B35" s="6"/>
      <c r="C35" s="6"/>
      <c r="D35" s="6"/>
      <c r="E35" s="6"/>
    </row>
    <row r="36" spans="1:5" x14ac:dyDescent="0.25">
      <c r="A36" s="8"/>
      <c r="B36" s="8"/>
      <c r="C36" s="8"/>
      <c r="D36" s="8"/>
      <c r="E36" s="8"/>
    </row>
    <row r="37" spans="1:5" x14ac:dyDescent="0.25">
      <c r="A37" s="8"/>
      <c r="B37" s="8"/>
      <c r="C37" s="8"/>
      <c r="D37" s="8"/>
      <c r="E37" s="8"/>
    </row>
    <row r="38" spans="1:5" x14ac:dyDescent="0.25">
      <c r="A38" s="8"/>
      <c r="B38" s="8"/>
      <c r="C38" s="8"/>
      <c r="D38" s="8"/>
      <c r="E38" s="8"/>
    </row>
    <row r="39" spans="1:5" x14ac:dyDescent="0.25">
      <c r="A39" s="8"/>
      <c r="B39" s="8"/>
      <c r="C39" s="8"/>
      <c r="D39" s="8"/>
      <c r="E39" s="8"/>
    </row>
    <row r="40" spans="1:5" ht="15.5" x14ac:dyDescent="0.25">
      <c r="A40" s="9" t="s">
        <v>31</v>
      </c>
      <c r="B40" s="9" t="s">
        <v>32</v>
      </c>
      <c r="C40" s="9" t="s">
        <v>33</v>
      </c>
      <c r="D40" s="9" t="s">
        <v>34</v>
      </c>
      <c r="E40" s="9" t="s">
        <v>35</v>
      </c>
    </row>
    <row r="41" spans="1:5" ht="30" customHeight="1" x14ac:dyDescent="0.35">
      <c r="A41" s="10"/>
      <c r="B41" s="10"/>
      <c r="C41" s="10"/>
      <c r="D41" s="10"/>
      <c r="E41" s="10"/>
    </row>
    <row r="42" spans="1:5" ht="15.5" x14ac:dyDescent="0.35">
      <c r="A42" s="10" t="s">
        <v>36</v>
      </c>
      <c r="B42" s="10" t="s">
        <v>37</v>
      </c>
      <c r="C42" s="10" t="s">
        <v>38</v>
      </c>
      <c r="D42" s="10" t="s">
        <v>39</v>
      </c>
      <c r="E42" s="10" t="s">
        <v>40</v>
      </c>
    </row>
    <row r="43" spans="1:5" ht="15.5" x14ac:dyDescent="0.35">
      <c r="A43" s="11"/>
      <c r="B43" s="11"/>
      <c r="C43" s="11"/>
      <c r="D43" s="11"/>
      <c r="E43" s="11"/>
    </row>
    <row r="44" spans="1:5" ht="15.5" x14ac:dyDescent="0.35">
      <c r="A44" s="12">
        <f ca="1">NOW()</f>
        <v>46002.371244560185</v>
      </c>
      <c r="B44" s="11"/>
      <c r="C44" s="11"/>
      <c r="D44" s="11"/>
      <c r="E44" s="11"/>
    </row>
    <row r="45" spans="1:5" ht="15.5" x14ac:dyDescent="0.35">
      <c r="A45" s="13"/>
      <c r="B45" s="11"/>
      <c r="C45" s="11"/>
      <c r="D45" s="11"/>
      <c r="E45" s="11"/>
    </row>
    <row r="46" spans="1:5" ht="15.5" x14ac:dyDescent="0.35">
      <c r="A46" s="13" t="s">
        <v>41</v>
      </c>
      <c r="B46" s="11"/>
      <c r="C46" s="11"/>
      <c r="D46" s="11"/>
      <c r="E46" s="11"/>
    </row>
    <row r="47" spans="1:5" ht="15.5" x14ac:dyDescent="0.35">
      <c r="A47" s="13" t="s">
        <v>42</v>
      </c>
      <c r="B47" s="11"/>
      <c r="C47" s="11"/>
      <c r="D47" s="11"/>
      <c r="E47" s="11"/>
    </row>
  </sheetData>
  <mergeCells count="4">
    <mergeCell ref="A1:E1"/>
    <mergeCell ref="A4:E4"/>
    <mergeCell ref="A31:E31"/>
    <mergeCell ref="A34:E34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3732D-5BC6-4E84-AB47-FE10A7A29C90}">
  <sheetPr codeName="Sheet5"/>
  <dimension ref="B1:K3"/>
  <sheetViews>
    <sheetView workbookViewId="0">
      <selection activeCell="C3" sqref="C3"/>
    </sheetView>
  </sheetViews>
  <sheetFormatPr defaultRowHeight="12.5" x14ac:dyDescent="0.25"/>
  <cols>
    <col min="2" max="2" width="15.26953125" customWidth="1"/>
    <col min="3" max="3" width="17.26953125" customWidth="1"/>
    <col min="4" max="6" width="11.7265625" bestFit="1" customWidth="1"/>
    <col min="7" max="11" width="6.1796875" customWidth="1"/>
  </cols>
  <sheetData>
    <row r="1" spans="2:11" x14ac:dyDescent="0.25">
      <c r="B1">
        <v>2</v>
      </c>
      <c r="C1">
        <v>3</v>
      </c>
      <c r="D1">
        <v>2</v>
      </c>
      <c r="E1">
        <v>11</v>
      </c>
    </row>
    <row r="2" spans="2:11" ht="26" x14ac:dyDescent="0.3">
      <c r="B2" s="21" t="s">
        <v>50</v>
      </c>
      <c r="C2" s="21" t="s">
        <v>9</v>
      </c>
      <c r="D2" s="33" t="s">
        <v>181</v>
      </c>
      <c r="E2" s="33" t="s">
        <v>180</v>
      </c>
      <c r="F2" s="33" t="s">
        <v>179</v>
      </c>
      <c r="G2" s="33" t="s">
        <v>51</v>
      </c>
      <c r="H2" s="33" t="s">
        <v>51</v>
      </c>
      <c r="I2" s="33" t="s">
        <v>51</v>
      </c>
      <c r="J2" s="33" t="s">
        <v>51</v>
      </c>
      <c r="K2" s="33" t="s">
        <v>51</v>
      </c>
    </row>
    <row r="3" spans="2:11" ht="39" x14ac:dyDescent="0.3">
      <c r="B3" s="42" t="s">
        <v>154</v>
      </c>
      <c r="C3" s="42" t="s">
        <v>155</v>
      </c>
      <c r="D3" s="41">
        <v>16078942186</v>
      </c>
      <c r="E3" s="41">
        <v>15907781929</v>
      </c>
      <c r="F3" s="41">
        <v>15961188605</v>
      </c>
      <c r="G3" s="41"/>
      <c r="H3" s="41"/>
      <c r="I3" s="41"/>
      <c r="J3" s="41"/>
      <c r="K3" s="41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680E-5437-4C24-AF8A-0732A15CB50D}">
  <sheetPr codeName="Sheet6"/>
  <dimension ref="A1:K30"/>
  <sheetViews>
    <sheetView topLeftCell="A28" workbookViewId="0">
      <selection activeCell="C30" sqref="C30"/>
    </sheetView>
  </sheetViews>
  <sheetFormatPr defaultRowHeight="12.5" x14ac:dyDescent="0.25"/>
  <cols>
    <col min="2" max="2" width="21" customWidth="1"/>
    <col min="3" max="3" width="10.54296875" customWidth="1"/>
    <col min="4" max="4" width="12.26953125" customWidth="1"/>
    <col min="5" max="7" width="11.7265625" bestFit="1" customWidth="1"/>
    <col min="8" max="12" width="6.1796875" customWidth="1"/>
  </cols>
  <sheetData>
    <row r="1" spans="1:11" x14ac:dyDescent="0.25">
      <c r="A1" t="s">
        <v>7</v>
      </c>
      <c r="B1">
        <v>2</v>
      </c>
      <c r="C1">
        <v>30</v>
      </c>
      <c r="D1">
        <v>2</v>
      </c>
      <c r="E1">
        <v>11</v>
      </c>
    </row>
    <row r="2" spans="1:11" ht="26" x14ac:dyDescent="0.3">
      <c r="B2" s="21" t="s">
        <v>50</v>
      </c>
      <c r="C2" s="21" t="s">
        <v>9</v>
      </c>
      <c r="D2" s="33" t="s">
        <v>181</v>
      </c>
      <c r="E2" s="33" t="s">
        <v>180</v>
      </c>
      <c r="F2" s="33" t="s">
        <v>179</v>
      </c>
      <c r="G2" s="33" t="s">
        <v>51</v>
      </c>
      <c r="H2" s="33" t="s">
        <v>51</v>
      </c>
      <c r="I2" s="33" t="s">
        <v>51</v>
      </c>
      <c r="J2" s="33" t="s">
        <v>51</v>
      </c>
      <c r="K2" s="33" t="s">
        <v>51</v>
      </c>
    </row>
    <row r="3" spans="1:11" ht="78" x14ac:dyDescent="0.3">
      <c r="B3" s="40" t="s">
        <v>70</v>
      </c>
      <c r="C3" s="40" t="s">
        <v>11</v>
      </c>
      <c r="D3" s="41">
        <v>10929834964</v>
      </c>
      <c r="E3" s="41">
        <v>10487450473</v>
      </c>
      <c r="F3" s="41">
        <v>10293170114</v>
      </c>
      <c r="G3" s="41"/>
      <c r="H3" s="41"/>
      <c r="I3" s="41"/>
      <c r="J3" s="41"/>
      <c r="K3" s="41"/>
    </row>
    <row r="4" spans="1:11" ht="52" x14ac:dyDescent="0.3">
      <c r="B4" s="26" t="s">
        <v>71</v>
      </c>
      <c r="C4" s="26" t="s">
        <v>72</v>
      </c>
      <c r="D4" s="24">
        <v>7701677404</v>
      </c>
      <c r="E4" s="24">
        <v>8020240245</v>
      </c>
      <c r="F4" s="24">
        <v>8316846751</v>
      </c>
      <c r="G4" s="24"/>
      <c r="H4" s="24"/>
      <c r="I4" s="24"/>
      <c r="J4" s="24"/>
      <c r="K4" s="24"/>
    </row>
    <row r="5" spans="1:11" ht="65" x14ac:dyDescent="0.3">
      <c r="B5" s="28" t="s">
        <v>73</v>
      </c>
      <c r="C5" s="28" t="s">
        <v>74</v>
      </c>
      <c r="D5" s="24">
        <v>1454738720</v>
      </c>
      <c r="E5" s="24">
        <v>1491194330</v>
      </c>
      <c r="F5" s="24">
        <v>1480085660</v>
      </c>
      <c r="G5" s="24"/>
      <c r="H5" s="24"/>
      <c r="I5" s="24"/>
      <c r="J5" s="24"/>
      <c r="K5" s="24"/>
    </row>
    <row r="6" spans="1:11" ht="409.5" x14ac:dyDescent="0.3">
      <c r="B6" s="29" t="s">
        <v>75</v>
      </c>
      <c r="C6" s="29" t="s">
        <v>76</v>
      </c>
      <c r="D6" s="24">
        <v>642433220</v>
      </c>
      <c r="E6" s="24">
        <v>671701580</v>
      </c>
      <c r="F6" s="24">
        <v>706910160</v>
      </c>
      <c r="G6" s="24"/>
      <c r="H6" s="24"/>
      <c r="I6" s="24"/>
      <c r="J6" s="24"/>
      <c r="K6" s="24"/>
    </row>
    <row r="7" spans="1:11" ht="409.5" x14ac:dyDescent="0.3">
      <c r="B7" s="29" t="s">
        <v>77</v>
      </c>
      <c r="C7" s="29" t="s">
        <v>78</v>
      </c>
      <c r="D7" s="24">
        <v>706005500</v>
      </c>
      <c r="E7" s="24">
        <v>712792750</v>
      </c>
      <c r="F7" s="24">
        <v>745975500</v>
      </c>
      <c r="G7" s="24"/>
      <c r="H7" s="24"/>
      <c r="I7" s="24"/>
      <c r="J7" s="24"/>
      <c r="K7" s="24"/>
    </row>
    <row r="8" spans="1:11" ht="312" x14ac:dyDescent="0.3">
      <c r="B8" s="30" t="s">
        <v>79</v>
      </c>
      <c r="C8" s="30" t="s">
        <v>80</v>
      </c>
      <c r="D8" s="24">
        <v>706005500</v>
      </c>
      <c r="E8" s="24">
        <v>712792750</v>
      </c>
      <c r="F8" s="24">
        <v>745975500</v>
      </c>
      <c r="G8" s="24"/>
      <c r="H8" s="24"/>
      <c r="I8" s="24"/>
      <c r="J8" s="24"/>
      <c r="K8" s="24"/>
    </row>
    <row r="9" spans="1:11" ht="403" x14ac:dyDescent="0.3">
      <c r="B9" s="29" t="s">
        <v>81</v>
      </c>
      <c r="C9" s="29" t="s">
        <v>82</v>
      </c>
      <c r="D9" s="24">
        <v>106300000</v>
      </c>
      <c r="E9" s="24">
        <v>106700000</v>
      </c>
      <c r="F9" s="24">
        <v>27200000</v>
      </c>
      <c r="G9" s="24"/>
      <c r="H9" s="24"/>
      <c r="I9" s="24"/>
      <c r="J9" s="24"/>
      <c r="K9" s="24"/>
    </row>
    <row r="10" spans="1:11" ht="156" x14ac:dyDescent="0.3">
      <c r="B10" s="28" t="s">
        <v>83</v>
      </c>
      <c r="C10" s="28" t="s">
        <v>84</v>
      </c>
      <c r="D10" s="24">
        <v>173100000</v>
      </c>
      <c r="E10" s="24">
        <v>182340000</v>
      </c>
      <c r="F10" s="24">
        <v>191180000</v>
      </c>
      <c r="G10" s="24"/>
      <c r="H10" s="24"/>
      <c r="I10" s="24"/>
      <c r="J10" s="24"/>
      <c r="K10" s="24"/>
    </row>
    <row r="11" spans="1:11" ht="409.5" x14ac:dyDescent="0.3">
      <c r="B11" s="29" t="s">
        <v>85</v>
      </c>
      <c r="C11" s="29" t="s">
        <v>172</v>
      </c>
      <c r="D11" s="24">
        <v>173100000</v>
      </c>
      <c r="E11" s="24">
        <v>182340000</v>
      </c>
      <c r="F11" s="24">
        <v>191180000</v>
      </c>
      <c r="G11" s="24"/>
      <c r="H11" s="24"/>
      <c r="I11" s="24"/>
      <c r="J11" s="24"/>
      <c r="K11" s="24"/>
    </row>
    <row r="12" spans="1:11" ht="130" x14ac:dyDescent="0.3">
      <c r="B12" s="28" t="s">
        <v>86</v>
      </c>
      <c r="C12" s="28" t="s">
        <v>87</v>
      </c>
      <c r="D12" s="24">
        <v>6002938684</v>
      </c>
      <c r="E12" s="24">
        <v>6272205915</v>
      </c>
      <c r="F12" s="24">
        <v>6566281091</v>
      </c>
      <c r="G12" s="24"/>
      <c r="H12" s="24"/>
      <c r="I12" s="24"/>
      <c r="J12" s="24"/>
      <c r="K12" s="24"/>
    </row>
    <row r="13" spans="1:11" ht="351" x14ac:dyDescent="0.3">
      <c r="B13" s="29" t="s">
        <v>88</v>
      </c>
      <c r="C13" s="29" t="s">
        <v>89</v>
      </c>
      <c r="D13" s="24">
        <v>4329955760</v>
      </c>
      <c r="E13" s="24">
        <v>4547782870</v>
      </c>
      <c r="F13" s="24">
        <v>4784396000</v>
      </c>
      <c r="G13" s="24"/>
      <c r="H13" s="24"/>
      <c r="I13" s="24"/>
      <c r="J13" s="24"/>
      <c r="K13" s="24"/>
    </row>
    <row r="14" spans="1:11" ht="195" x14ac:dyDescent="0.3">
      <c r="B14" s="29" t="s">
        <v>90</v>
      </c>
      <c r="C14" s="29" t="s">
        <v>91</v>
      </c>
      <c r="D14" s="24">
        <v>1380766000</v>
      </c>
      <c r="E14" s="24">
        <v>1409834000</v>
      </c>
      <c r="F14" s="24">
        <v>1453563000</v>
      </c>
      <c r="G14" s="24"/>
      <c r="H14" s="24"/>
      <c r="I14" s="24"/>
      <c r="J14" s="24"/>
      <c r="K14" s="24"/>
    </row>
    <row r="15" spans="1:11" ht="409.5" x14ac:dyDescent="0.3">
      <c r="B15" s="29" t="s">
        <v>92</v>
      </c>
      <c r="C15" s="29" t="s">
        <v>93</v>
      </c>
      <c r="D15" s="24">
        <v>227308000</v>
      </c>
      <c r="E15" s="24">
        <v>232283000</v>
      </c>
      <c r="F15" s="24">
        <v>240448000</v>
      </c>
      <c r="G15" s="24"/>
      <c r="H15" s="24"/>
      <c r="I15" s="24"/>
      <c r="J15" s="24"/>
      <c r="K15" s="24"/>
    </row>
    <row r="16" spans="1:11" ht="234" x14ac:dyDescent="0.3">
      <c r="B16" s="31" t="s">
        <v>94</v>
      </c>
      <c r="C16" s="31" t="s">
        <v>95</v>
      </c>
      <c r="D16" s="24">
        <v>57376000</v>
      </c>
      <c r="E16" s="24">
        <v>56807000</v>
      </c>
      <c r="F16" s="24">
        <v>56959000</v>
      </c>
      <c r="G16" s="24"/>
      <c r="H16" s="24"/>
      <c r="I16" s="24"/>
      <c r="J16" s="24"/>
      <c r="K16" s="24"/>
    </row>
    <row r="17" spans="2:11" ht="182" x14ac:dyDescent="0.3">
      <c r="B17" s="31" t="s">
        <v>96</v>
      </c>
      <c r="C17" s="31" t="s">
        <v>97</v>
      </c>
      <c r="D17" s="24">
        <v>7882000</v>
      </c>
      <c r="E17" s="24">
        <v>8276000</v>
      </c>
      <c r="F17" s="24">
        <v>8689000</v>
      </c>
      <c r="G17" s="24"/>
      <c r="H17" s="24"/>
      <c r="I17" s="24"/>
      <c r="J17" s="24"/>
      <c r="K17" s="24"/>
    </row>
    <row r="18" spans="2:11" ht="312" x14ac:dyDescent="0.3">
      <c r="B18" s="31" t="s">
        <v>98</v>
      </c>
      <c r="C18" s="31" t="s">
        <v>99</v>
      </c>
      <c r="D18" s="24">
        <v>5250000</v>
      </c>
      <c r="E18" s="24">
        <v>5300000</v>
      </c>
      <c r="F18" s="24">
        <v>5300000</v>
      </c>
      <c r="G18" s="24"/>
      <c r="H18" s="24"/>
      <c r="I18" s="24"/>
      <c r="J18" s="24"/>
      <c r="K18" s="24"/>
    </row>
    <row r="19" spans="2:11" ht="409.5" x14ac:dyDescent="0.3">
      <c r="B19" s="31" t="s">
        <v>100</v>
      </c>
      <c r="C19" s="31" t="s">
        <v>101</v>
      </c>
      <c r="D19" s="24">
        <v>123500000</v>
      </c>
      <c r="E19" s="24">
        <v>125500000</v>
      </c>
      <c r="F19" s="24">
        <v>132000000</v>
      </c>
      <c r="G19" s="24"/>
      <c r="H19" s="24"/>
      <c r="I19" s="24"/>
      <c r="J19" s="24"/>
      <c r="K19" s="24"/>
    </row>
    <row r="20" spans="2:11" ht="409.5" x14ac:dyDescent="0.3">
      <c r="B20" s="31" t="s">
        <v>102</v>
      </c>
      <c r="C20" s="31" t="s">
        <v>103</v>
      </c>
      <c r="D20" s="24">
        <v>33300000</v>
      </c>
      <c r="E20" s="24">
        <v>36400000</v>
      </c>
      <c r="F20" s="24">
        <v>37500000</v>
      </c>
      <c r="G20" s="24"/>
      <c r="H20" s="24"/>
      <c r="I20" s="24"/>
      <c r="J20" s="24"/>
      <c r="K20" s="24"/>
    </row>
    <row r="21" spans="2:11" ht="409.5" x14ac:dyDescent="0.3">
      <c r="B21" s="29" t="s">
        <v>104</v>
      </c>
      <c r="C21" s="29" t="s">
        <v>105</v>
      </c>
      <c r="D21" s="24">
        <v>64908924</v>
      </c>
      <c r="E21" s="24">
        <v>82306045</v>
      </c>
      <c r="F21" s="24">
        <v>87874091</v>
      </c>
      <c r="G21" s="24"/>
      <c r="H21" s="24"/>
      <c r="I21" s="24"/>
      <c r="J21" s="24"/>
      <c r="K21" s="24"/>
    </row>
    <row r="22" spans="2:11" ht="260" x14ac:dyDescent="0.3">
      <c r="B22" s="31" t="s">
        <v>106</v>
      </c>
      <c r="C22" s="31" t="s">
        <v>107</v>
      </c>
      <c r="D22" s="24">
        <v>64908924</v>
      </c>
      <c r="E22" s="24">
        <v>82306045</v>
      </c>
      <c r="F22" s="24">
        <v>87874091</v>
      </c>
      <c r="G22" s="24"/>
      <c r="H22" s="24"/>
      <c r="I22" s="24"/>
      <c r="J22" s="24"/>
      <c r="K22" s="24"/>
    </row>
    <row r="23" spans="2:11" ht="65" x14ac:dyDescent="0.3">
      <c r="B23" s="28" t="s">
        <v>108</v>
      </c>
      <c r="C23" s="28" t="s">
        <v>109</v>
      </c>
      <c r="D23" s="24">
        <v>70900000</v>
      </c>
      <c r="E23" s="24">
        <v>74500000</v>
      </c>
      <c r="F23" s="24">
        <v>79300000</v>
      </c>
      <c r="G23" s="24"/>
      <c r="H23" s="24"/>
      <c r="I23" s="24"/>
      <c r="J23" s="24"/>
      <c r="K23" s="24"/>
    </row>
    <row r="24" spans="2:11" ht="52" x14ac:dyDescent="0.3">
      <c r="B24" s="26" t="s">
        <v>110</v>
      </c>
      <c r="C24" s="26" t="s">
        <v>111</v>
      </c>
      <c r="D24" s="24">
        <v>868483976</v>
      </c>
      <c r="E24" s="24">
        <v>841777497</v>
      </c>
      <c r="F24" s="24">
        <v>827013921</v>
      </c>
      <c r="G24" s="24"/>
      <c r="H24" s="24"/>
      <c r="I24" s="24"/>
      <c r="J24" s="24"/>
      <c r="K24" s="24"/>
    </row>
    <row r="25" spans="2:11" ht="156" x14ac:dyDescent="0.3">
      <c r="B25" s="26" t="s">
        <v>112</v>
      </c>
      <c r="C25" s="26" t="s">
        <v>173</v>
      </c>
      <c r="D25" s="24">
        <v>145940184</v>
      </c>
      <c r="E25" s="24">
        <v>143934005</v>
      </c>
      <c r="F25" s="24">
        <v>142664929</v>
      </c>
      <c r="G25" s="24"/>
      <c r="H25" s="24"/>
      <c r="I25" s="24"/>
      <c r="J25" s="24"/>
      <c r="K25" s="24"/>
    </row>
    <row r="26" spans="2:11" ht="78" x14ac:dyDescent="0.3">
      <c r="B26" s="26" t="s">
        <v>113</v>
      </c>
      <c r="C26" s="26" t="s">
        <v>114</v>
      </c>
      <c r="D26" s="24">
        <v>2206515763</v>
      </c>
      <c r="E26" s="24">
        <v>1476419103</v>
      </c>
      <c r="F26" s="24">
        <v>1004599596</v>
      </c>
      <c r="G26" s="24"/>
      <c r="H26" s="24"/>
      <c r="I26" s="24"/>
      <c r="J26" s="24"/>
      <c r="K26" s="24"/>
    </row>
    <row r="27" spans="2:11" ht="26" x14ac:dyDescent="0.3">
      <c r="B27" s="26" t="s">
        <v>115</v>
      </c>
      <c r="C27" s="26" t="s">
        <v>116</v>
      </c>
      <c r="D27" s="24">
        <v>7217637</v>
      </c>
      <c r="E27" s="24">
        <v>5079623</v>
      </c>
      <c r="F27" s="24">
        <v>2044917</v>
      </c>
      <c r="G27" s="24"/>
      <c r="H27" s="24"/>
      <c r="I27" s="24"/>
      <c r="J27" s="24"/>
      <c r="K27" s="24"/>
    </row>
    <row r="28" spans="2:11" ht="409.5" x14ac:dyDescent="0.3">
      <c r="B28" s="29" t="s">
        <v>117</v>
      </c>
      <c r="C28" s="29" t="s">
        <v>174</v>
      </c>
      <c r="D28" s="24">
        <v>40000</v>
      </c>
      <c r="E28" s="24">
        <v>40000</v>
      </c>
      <c r="F28" s="24">
        <v>40000</v>
      </c>
      <c r="G28" s="24"/>
      <c r="H28" s="24"/>
      <c r="I28" s="24"/>
      <c r="J28" s="24"/>
      <c r="K28" s="24"/>
    </row>
    <row r="29" spans="2:11" ht="104" x14ac:dyDescent="0.3">
      <c r="B29" s="28" t="s">
        <v>118</v>
      </c>
      <c r="C29" s="28" t="s">
        <v>119</v>
      </c>
      <c r="D29" s="24">
        <v>33797</v>
      </c>
      <c r="E29" s="24"/>
      <c r="F29" s="24"/>
      <c r="G29" s="24"/>
      <c r="H29" s="24"/>
      <c r="I29" s="24"/>
      <c r="J29" s="24"/>
      <c r="K29" s="24"/>
    </row>
    <row r="30" spans="2:11" ht="364" x14ac:dyDescent="0.3">
      <c r="B30" s="28" t="s">
        <v>120</v>
      </c>
      <c r="C30" s="28" t="s">
        <v>175</v>
      </c>
      <c r="D30" s="24">
        <v>7143840</v>
      </c>
      <c r="E30" s="24">
        <v>5039623</v>
      </c>
      <c r="F30" s="24">
        <v>2004917</v>
      </c>
      <c r="G30" s="24"/>
      <c r="H30" s="24"/>
      <c r="I30" s="24"/>
      <c r="J30" s="24"/>
      <c r="K30" s="24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7FE51-D6F8-4D30-9D44-77E29258B57B}">
  <sheetPr codeName="Sheet7"/>
  <dimension ref="B1:K4"/>
  <sheetViews>
    <sheetView workbookViewId="0">
      <selection activeCell="C4" sqref="C4"/>
    </sheetView>
  </sheetViews>
  <sheetFormatPr defaultRowHeight="12.5" x14ac:dyDescent="0.25"/>
  <cols>
    <col min="2" max="2" width="15.26953125" customWidth="1"/>
    <col min="3" max="3" width="21.7265625" customWidth="1"/>
    <col min="4" max="6" width="11.7265625" bestFit="1" customWidth="1"/>
    <col min="7" max="11" width="6.1796875" customWidth="1"/>
  </cols>
  <sheetData>
    <row r="1" spans="2:11" x14ac:dyDescent="0.25">
      <c r="B1">
        <v>2</v>
      </c>
      <c r="C1">
        <v>4</v>
      </c>
      <c r="D1">
        <v>2</v>
      </c>
      <c r="E1">
        <v>11</v>
      </c>
    </row>
    <row r="2" spans="2:11" ht="26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2:11" ht="26" x14ac:dyDescent="0.3">
      <c r="B3" s="19" t="s">
        <v>60</v>
      </c>
      <c r="C3" s="19" t="s">
        <v>61</v>
      </c>
      <c r="D3" s="20">
        <v>40000</v>
      </c>
      <c r="E3" s="20">
        <v>40000</v>
      </c>
      <c r="F3" s="20">
        <v>40000</v>
      </c>
      <c r="G3" s="20"/>
      <c r="H3" s="20"/>
      <c r="I3" s="20"/>
      <c r="J3" s="20"/>
      <c r="K3" s="20"/>
    </row>
    <row r="4" spans="2:11" ht="26" x14ac:dyDescent="0.3">
      <c r="B4" s="37" t="s">
        <v>62</v>
      </c>
      <c r="C4" s="37" t="s">
        <v>63</v>
      </c>
      <c r="D4" s="38">
        <v>10929794964</v>
      </c>
      <c r="E4" s="38">
        <v>10487410473</v>
      </c>
      <c r="F4" s="38">
        <v>10293130114</v>
      </c>
      <c r="G4" s="38"/>
      <c r="H4" s="38"/>
      <c r="I4" s="38"/>
      <c r="J4" s="38"/>
      <c r="K4" s="38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AC177-7C0B-4AE0-9809-0843408479AA}">
  <sheetPr codeName="Sheet8"/>
  <dimension ref="A1:K8"/>
  <sheetViews>
    <sheetView topLeftCell="A7" workbookViewId="0">
      <selection activeCell="C8" sqref="C8"/>
    </sheetView>
  </sheetViews>
  <sheetFormatPr defaultRowHeight="12.5" x14ac:dyDescent="0.25"/>
  <cols>
    <col min="2" max="2" width="17.54296875" customWidth="1"/>
    <col min="3" max="3" width="9.54296875" customWidth="1"/>
    <col min="4" max="4" width="12" customWidth="1"/>
    <col min="5" max="7" width="10.81640625" bestFit="1" customWidth="1"/>
    <col min="8" max="12" width="6.1796875" customWidth="1"/>
  </cols>
  <sheetData>
    <row r="1" spans="1:11" x14ac:dyDescent="0.25">
      <c r="A1" t="s">
        <v>8</v>
      </c>
      <c r="B1">
        <v>2</v>
      </c>
      <c r="C1">
        <v>8</v>
      </c>
      <c r="D1">
        <v>2</v>
      </c>
      <c r="E1">
        <v>11</v>
      </c>
    </row>
    <row r="2" spans="1:11" ht="26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1:11" ht="104" x14ac:dyDescent="0.3">
      <c r="B3" s="39" t="s">
        <v>70</v>
      </c>
      <c r="C3" s="39" t="s">
        <v>14</v>
      </c>
      <c r="D3" s="38">
        <v>5521482973</v>
      </c>
      <c r="E3" s="38">
        <v>5842865333</v>
      </c>
      <c r="F3" s="38">
        <v>6147455829</v>
      </c>
      <c r="G3" s="38"/>
      <c r="H3" s="38"/>
      <c r="I3" s="38"/>
      <c r="J3" s="38"/>
      <c r="K3" s="38"/>
    </row>
    <row r="4" spans="1:11" ht="65" x14ac:dyDescent="0.3">
      <c r="B4" s="25" t="s">
        <v>71</v>
      </c>
      <c r="C4" s="25" t="s">
        <v>72</v>
      </c>
      <c r="D4" s="20">
        <v>4964537708</v>
      </c>
      <c r="E4" s="20">
        <v>5229722779</v>
      </c>
      <c r="F4" s="20">
        <v>5481238870</v>
      </c>
      <c r="G4" s="20"/>
      <c r="H4" s="20"/>
      <c r="I4" s="20"/>
      <c r="J4" s="20"/>
      <c r="K4" s="20"/>
    </row>
    <row r="5" spans="1:11" ht="221" x14ac:dyDescent="0.3">
      <c r="B5" s="27" t="s">
        <v>83</v>
      </c>
      <c r="C5" s="27" t="s">
        <v>84</v>
      </c>
      <c r="D5" s="20">
        <v>4964537708</v>
      </c>
      <c r="E5" s="20">
        <v>5229722779</v>
      </c>
      <c r="F5" s="20">
        <v>5481238870</v>
      </c>
      <c r="G5" s="20"/>
      <c r="H5" s="20"/>
      <c r="I5" s="20"/>
      <c r="J5" s="20"/>
      <c r="K5" s="20"/>
    </row>
    <row r="6" spans="1:11" ht="78" x14ac:dyDescent="0.3">
      <c r="B6" s="25" t="s">
        <v>110</v>
      </c>
      <c r="C6" s="25" t="s">
        <v>111</v>
      </c>
      <c r="D6" s="20">
        <v>184533379</v>
      </c>
      <c r="E6" s="20">
        <v>190572542</v>
      </c>
      <c r="F6" s="20">
        <v>186743486</v>
      </c>
      <c r="G6" s="20"/>
      <c r="H6" s="20"/>
      <c r="I6" s="20"/>
      <c r="J6" s="20"/>
      <c r="K6" s="20"/>
    </row>
    <row r="7" spans="1:11" ht="195" x14ac:dyDescent="0.3">
      <c r="B7" s="25" t="s">
        <v>112</v>
      </c>
      <c r="C7" s="25" t="s">
        <v>173</v>
      </c>
      <c r="D7" s="20">
        <v>76135</v>
      </c>
      <c r="E7" s="20">
        <v>76135</v>
      </c>
      <c r="F7" s="20">
        <v>76135</v>
      </c>
      <c r="G7" s="20"/>
      <c r="H7" s="20"/>
      <c r="I7" s="20"/>
      <c r="J7" s="20"/>
      <c r="K7" s="20"/>
    </row>
    <row r="8" spans="1:11" ht="26" x14ac:dyDescent="0.3">
      <c r="B8" s="25" t="s">
        <v>115</v>
      </c>
      <c r="C8" s="25" t="s">
        <v>116</v>
      </c>
      <c r="D8" s="20">
        <v>372335751</v>
      </c>
      <c r="E8" s="20">
        <v>422493877</v>
      </c>
      <c r="F8" s="20">
        <v>479397338</v>
      </c>
      <c r="G8" s="20"/>
      <c r="H8" s="20"/>
      <c r="I8" s="20"/>
      <c r="J8" s="20"/>
      <c r="K8" s="20"/>
    </row>
  </sheetData>
  <phoneticPr fontId="2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2B58-39FF-4AC0-85AE-F282B813F84F}">
  <sheetPr codeName="Sheet9"/>
  <dimension ref="B1:K17"/>
  <sheetViews>
    <sheetView workbookViewId="0">
      <selection activeCell="C17" sqref="C17"/>
    </sheetView>
  </sheetViews>
  <sheetFormatPr defaultRowHeight="12.5" x14ac:dyDescent="0.25"/>
  <cols>
    <col min="2" max="2" width="15.26953125" customWidth="1"/>
    <col min="3" max="3" width="44" customWidth="1"/>
    <col min="4" max="6" width="11.7265625" bestFit="1" customWidth="1"/>
    <col min="7" max="11" width="6.1796875" customWidth="1"/>
  </cols>
  <sheetData>
    <row r="1" spans="2:11" x14ac:dyDescent="0.25">
      <c r="B1">
        <v>2</v>
      </c>
      <c r="C1">
        <v>17</v>
      </c>
      <c r="D1">
        <v>2</v>
      </c>
      <c r="E1">
        <v>11</v>
      </c>
    </row>
    <row r="2" spans="2:11" ht="26" x14ac:dyDescent="0.3">
      <c r="B2" s="18" t="s">
        <v>50</v>
      </c>
      <c r="C2" s="18" t="s">
        <v>9</v>
      </c>
      <c r="D2" s="19" t="s">
        <v>181</v>
      </c>
      <c r="E2" s="19" t="s">
        <v>180</v>
      </c>
      <c r="F2" s="19" t="s">
        <v>179</v>
      </c>
      <c r="G2" s="19" t="s">
        <v>51</v>
      </c>
      <c r="H2" s="19" t="s">
        <v>51</v>
      </c>
      <c r="I2" s="19" t="s">
        <v>51</v>
      </c>
      <c r="J2" s="19" t="s">
        <v>51</v>
      </c>
      <c r="K2" s="19" t="s">
        <v>51</v>
      </c>
    </row>
    <row r="3" spans="2:11" ht="13" x14ac:dyDescent="0.3">
      <c r="B3" s="36" t="s">
        <v>133</v>
      </c>
      <c r="C3" s="36" t="s">
        <v>134</v>
      </c>
      <c r="D3" s="35">
        <v>372335751</v>
      </c>
      <c r="E3" s="35">
        <v>422493877</v>
      </c>
      <c r="F3" s="35">
        <v>479397338</v>
      </c>
      <c r="G3" s="35"/>
      <c r="H3" s="35"/>
      <c r="I3" s="35"/>
      <c r="J3" s="35"/>
      <c r="K3" s="35"/>
    </row>
    <row r="4" spans="2:11" ht="13" x14ac:dyDescent="0.3">
      <c r="B4" s="37" t="s">
        <v>135</v>
      </c>
      <c r="C4" s="37" t="s">
        <v>136</v>
      </c>
      <c r="D4" s="38">
        <v>5149147222</v>
      </c>
      <c r="E4" s="38">
        <v>5420371456</v>
      </c>
      <c r="F4" s="38">
        <v>5668058491</v>
      </c>
      <c r="G4" s="38"/>
      <c r="H4" s="38"/>
      <c r="I4" s="38"/>
      <c r="J4" s="38"/>
      <c r="K4" s="38"/>
    </row>
    <row r="5" spans="2:11" ht="13" x14ac:dyDescent="0.3">
      <c r="B5" s="37" t="s">
        <v>137</v>
      </c>
      <c r="C5" s="37" t="s">
        <v>138</v>
      </c>
      <c r="D5" s="38">
        <v>17960287825</v>
      </c>
      <c r="E5" s="38">
        <v>17862355017</v>
      </c>
      <c r="F5" s="38">
        <v>17831396228</v>
      </c>
      <c r="G5" s="38"/>
      <c r="H5" s="38"/>
      <c r="I5" s="38"/>
      <c r="J5" s="38"/>
      <c r="K5" s="38"/>
    </row>
    <row r="6" spans="2:11" ht="26" x14ac:dyDescent="0.3">
      <c r="B6" s="37" t="s">
        <v>139</v>
      </c>
      <c r="C6" s="37" t="s">
        <v>140</v>
      </c>
      <c r="D6" s="38">
        <v>16657234428</v>
      </c>
      <c r="E6" s="38">
        <v>16855193515</v>
      </c>
      <c r="F6" s="38">
        <v>16974064846</v>
      </c>
      <c r="G6" s="38"/>
      <c r="H6" s="38"/>
      <c r="I6" s="38"/>
      <c r="J6" s="38"/>
      <c r="K6" s="38"/>
    </row>
    <row r="7" spans="2:11" ht="13" x14ac:dyDescent="0.3">
      <c r="B7" s="37" t="s">
        <v>141</v>
      </c>
      <c r="C7" s="37" t="s">
        <v>142</v>
      </c>
      <c r="D7" s="38">
        <v>1303053397</v>
      </c>
      <c r="E7" s="38">
        <v>1007161502</v>
      </c>
      <c r="F7" s="38">
        <v>857331382</v>
      </c>
      <c r="G7" s="38"/>
      <c r="H7" s="38"/>
      <c r="I7" s="38"/>
      <c r="J7" s="38"/>
      <c r="K7" s="38"/>
    </row>
    <row r="8" spans="2:11" ht="13" x14ac:dyDescent="0.3">
      <c r="B8" s="37" t="s">
        <v>143</v>
      </c>
      <c r="C8" s="37" t="s">
        <v>144</v>
      </c>
      <c r="D8" s="38">
        <v>-1881345639</v>
      </c>
      <c r="E8" s="38">
        <v>-1954573088</v>
      </c>
      <c r="F8" s="38">
        <v>-1870207623</v>
      </c>
      <c r="G8" s="38"/>
      <c r="H8" s="38"/>
      <c r="I8" s="38"/>
      <c r="J8" s="38"/>
      <c r="K8" s="38"/>
    </row>
    <row r="9" spans="2:11" ht="13" x14ac:dyDescent="0.3">
      <c r="B9" s="37" t="s">
        <v>145</v>
      </c>
      <c r="C9" s="37" t="s">
        <v>128</v>
      </c>
      <c r="D9" s="38">
        <v>1881345639</v>
      </c>
      <c r="E9" s="38">
        <v>1954573088</v>
      </c>
      <c r="F9" s="38">
        <v>1870207623</v>
      </c>
      <c r="G9" s="38"/>
      <c r="H9" s="38"/>
      <c r="I9" s="38"/>
      <c r="J9" s="38"/>
      <c r="K9" s="38"/>
    </row>
    <row r="10" spans="2:11" ht="13" x14ac:dyDescent="0.3">
      <c r="B10" s="19" t="s">
        <v>146</v>
      </c>
      <c r="C10" s="19" t="s">
        <v>66</v>
      </c>
      <c r="D10" s="20">
        <v>2432832889</v>
      </c>
      <c r="E10" s="20">
        <v>2336407467</v>
      </c>
      <c r="F10" s="20">
        <v>2192606478</v>
      </c>
      <c r="G10" s="20"/>
      <c r="H10" s="20"/>
      <c r="I10" s="20"/>
      <c r="J10" s="20"/>
      <c r="K10" s="20"/>
    </row>
    <row r="11" spans="2:11" ht="13" x14ac:dyDescent="0.3">
      <c r="B11" s="19" t="s">
        <v>147</v>
      </c>
      <c r="C11" s="19" t="s">
        <v>68</v>
      </c>
      <c r="D11" s="20">
        <v>-334457337</v>
      </c>
      <c r="E11" s="20">
        <v>-334457337</v>
      </c>
      <c r="F11" s="20">
        <v>-334457337</v>
      </c>
      <c r="G11" s="20"/>
      <c r="H11" s="20"/>
      <c r="I11" s="20"/>
      <c r="J11" s="20"/>
      <c r="K11" s="20"/>
    </row>
    <row r="12" spans="2:11" ht="13" x14ac:dyDescent="0.3">
      <c r="B12" s="19" t="s">
        <v>148</v>
      </c>
      <c r="C12" s="19" t="s">
        <v>53</v>
      </c>
      <c r="D12" s="20">
        <v>-94134532</v>
      </c>
      <c r="E12" s="20">
        <v>-43282222</v>
      </c>
      <c r="F12" s="20">
        <v>16153302</v>
      </c>
      <c r="G12" s="20"/>
      <c r="H12" s="20"/>
      <c r="I12" s="20"/>
      <c r="J12" s="20"/>
      <c r="K12" s="20"/>
    </row>
    <row r="13" spans="2:11" ht="39" x14ac:dyDescent="0.3">
      <c r="B13" s="19" t="s">
        <v>149</v>
      </c>
      <c r="C13" s="19" t="s">
        <v>176</v>
      </c>
      <c r="D13" s="20">
        <v>11263608</v>
      </c>
      <c r="E13" s="20">
        <v>8828181</v>
      </c>
      <c r="F13" s="20">
        <v>8149410</v>
      </c>
      <c r="G13" s="20"/>
      <c r="H13" s="20"/>
      <c r="I13" s="20"/>
      <c r="J13" s="20"/>
      <c r="K13" s="20"/>
    </row>
    <row r="14" spans="2:11" ht="26" x14ac:dyDescent="0.3">
      <c r="B14" s="19" t="s">
        <v>150</v>
      </c>
      <c r="C14" s="19" t="s">
        <v>177</v>
      </c>
      <c r="D14" s="20">
        <v>8542401</v>
      </c>
      <c r="E14" s="20">
        <v>448025</v>
      </c>
      <c r="F14" s="20">
        <v>597104</v>
      </c>
      <c r="G14" s="20"/>
      <c r="H14" s="20"/>
      <c r="I14" s="20"/>
      <c r="J14" s="20"/>
      <c r="K14" s="20"/>
    </row>
    <row r="15" spans="2:11" ht="26" x14ac:dyDescent="0.3">
      <c r="B15" s="19" t="s">
        <v>54</v>
      </c>
      <c r="C15" s="19" t="s">
        <v>171</v>
      </c>
      <c r="D15" s="20">
        <v>-448397878</v>
      </c>
      <c r="E15" s="20">
        <v>-387015765</v>
      </c>
      <c r="F15" s="20">
        <v>-327050549</v>
      </c>
      <c r="G15" s="20"/>
      <c r="H15" s="20"/>
      <c r="I15" s="20"/>
      <c r="J15" s="20"/>
      <c r="K15" s="20"/>
    </row>
    <row r="16" spans="2:11" ht="26" x14ac:dyDescent="0.3">
      <c r="B16" s="19" t="s">
        <v>151</v>
      </c>
      <c r="C16" s="19" t="s">
        <v>178</v>
      </c>
      <c r="D16" s="20">
        <v>334457337</v>
      </c>
      <c r="E16" s="20">
        <v>334457337</v>
      </c>
      <c r="F16" s="20">
        <v>334457337</v>
      </c>
      <c r="G16" s="20"/>
      <c r="H16" s="20"/>
      <c r="I16" s="20"/>
      <c r="J16" s="20"/>
      <c r="K16" s="20"/>
    </row>
    <row r="17" spans="2:11" ht="13" x14ac:dyDescent="0.3">
      <c r="B17" s="19" t="s">
        <v>152</v>
      </c>
      <c r="C17" s="19" t="s">
        <v>153</v>
      </c>
      <c r="D17" s="20">
        <v>-122895381</v>
      </c>
      <c r="E17" s="20">
        <v>-4094820</v>
      </c>
      <c r="F17" s="20">
        <v>-4094820</v>
      </c>
      <c r="G17" s="20"/>
      <c r="H17" s="20"/>
      <c r="I17" s="20"/>
      <c r="J17" s="20"/>
      <c r="K17" s="20"/>
    </row>
  </sheetData>
  <phoneticPr fontId="2" type="noConversion"/>
  <pageMargins left="0.75" right="0.75" top="1" bottom="1" header="0.5" footer="0.5"/>
  <headerFooter alignWithMargins="0"/>
  <drawing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1.piel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ZWZBC_PLN__01_01_010_TD_F1_NEW</dc:title>
  <dc:creator>Amezzile</dc:creator>
  <cp:lastModifiedBy>Sandra Bērziņa</cp:lastModifiedBy>
  <cp:lastPrinted>2025-12-09T14:39:50Z</cp:lastPrinted>
  <dcterms:created xsi:type="dcterms:W3CDTF">2006-10-30T08:44:59Z</dcterms:created>
  <dcterms:modified xsi:type="dcterms:W3CDTF">2025-12-11T06:54:35Z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ZWZBC_PLN__01_01_010_TD_F1_NEW.xls</vt:lpwstr>
  </property>
  <property fmtid="{D5CDD505-2E9C-101B-9397-08002B2CF9AE}" pid="3" name="BExAnalyzer_Activesheet">
    <vt:lpwstr>ATSKAITE</vt:lpwstr>
  </property>
</Properties>
</file>