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atu bāzes\2021\1_Janvāris_2021\Mājas lapai\"/>
    </mc:Choice>
  </mc:AlternateContent>
  <bookViews>
    <workbookView xWindow="0" yWindow="0" windowWidth="25200" windowHeight="11840"/>
  </bookViews>
  <sheets>
    <sheet name="pamat" sheetId="1" r:id="rId1"/>
  </sheets>
  <definedNames>
    <definedName name="_xlnm._FilterDatabase" localSheetId="0" hidden="1">pamat!$A$4:$B$123</definedName>
    <definedName name="_xlnm.Print_Titles" localSheetId="0">pamat!$1:$3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3" i="1" l="1"/>
  <c r="N123" i="1"/>
  <c r="H123" i="1"/>
  <c r="G123" i="1"/>
  <c r="F123" i="1"/>
  <c r="O122" i="1"/>
  <c r="N122" i="1"/>
  <c r="H122" i="1"/>
  <c r="G122" i="1"/>
  <c r="F122" i="1"/>
  <c r="O121" i="1"/>
  <c r="N121" i="1"/>
  <c r="H121" i="1"/>
  <c r="G121" i="1"/>
  <c r="F121" i="1"/>
  <c r="O120" i="1"/>
  <c r="N120" i="1"/>
  <c r="H120" i="1"/>
  <c r="G120" i="1"/>
  <c r="F120" i="1"/>
  <c r="O119" i="1"/>
  <c r="N119" i="1"/>
  <c r="H119" i="1"/>
  <c r="G119" i="1"/>
  <c r="F119" i="1"/>
  <c r="O118" i="1"/>
  <c r="N118" i="1"/>
  <c r="H118" i="1"/>
  <c r="G118" i="1"/>
  <c r="F118" i="1"/>
  <c r="O117" i="1"/>
  <c r="N117" i="1"/>
  <c r="H117" i="1"/>
  <c r="G117" i="1"/>
  <c r="F117" i="1"/>
  <c r="O116" i="1"/>
  <c r="N116" i="1"/>
  <c r="H116" i="1"/>
  <c r="G116" i="1"/>
  <c r="F116" i="1"/>
  <c r="O115" i="1"/>
  <c r="N115" i="1"/>
  <c r="H115" i="1"/>
  <c r="G115" i="1"/>
  <c r="F115" i="1"/>
  <c r="O114" i="1"/>
  <c r="N114" i="1"/>
  <c r="H114" i="1"/>
  <c r="G114" i="1"/>
  <c r="F114" i="1"/>
  <c r="O113" i="1"/>
  <c r="N113" i="1"/>
  <c r="H113" i="1"/>
  <c r="G113" i="1"/>
  <c r="F113" i="1"/>
  <c r="O112" i="1"/>
  <c r="N112" i="1"/>
  <c r="H112" i="1"/>
  <c r="G112" i="1"/>
  <c r="F112" i="1"/>
  <c r="O111" i="1"/>
  <c r="N111" i="1"/>
  <c r="H111" i="1"/>
  <c r="G111" i="1"/>
  <c r="F111" i="1"/>
  <c r="O110" i="1"/>
  <c r="N110" i="1"/>
  <c r="H110" i="1"/>
  <c r="G110" i="1"/>
  <c r="F110" i="1"/>
  <c r="O109" i="1"/>
  <c r="N109" i="1"/>
  <c r="H109" i="1"/>
  <c r="G109" i="1"/>
  <c r="F109" i="1"/>
  <c r="O108" i="1"/>
  <c r="N108" i="1"/>
  <c r="H108" i="1"/>
  <c r="G108" i="1"/>
  <c r="F108" i="1"/>
  <c r="O107" i="1"/>
  <c r="N107" i="1"/>
  <c r="H107" i="1"/>
  <c r="G107" i="1"/>
  <c r="F107" i="1"/>
  <c r="O106" i="1"/>
  <c r="N106" i="1"/>
  <c r="H106" i="1"/>
  <c r="G106" i="1"/>
  <c r="F106" i="1"/>
  <c r="O105" i="1"/>
  <c r="N105" i="1"/>
  <c r="H105" i="1"/>
  <c r="G105" i="1"/>
  <c r="F105" i="1"/>
  <c r="O104" i="1"/>
  <c r="N104" i="1"/>
  <c r="H104" i="1"/>
  <c r="G104" i="1"/>
  <c r="F104" i="1"/>
  <c r="O103" i="1"/>
  <c r="N103" i="1"/>
  <c r="H103" i="1"/>
  <c r="G103" i="1"/>
  <c r="F103" i="1"/>
  <c r="O102" i="1"/>
  <c r="N102" i="1"/>
  <c r="H102" i="1"/>
  <c r="G102" i="1"/>
  <c r="F102" i="1"/>
  <c r="O101" i="1"/>
  <c r="N101" i="1"/>
  <c r="H101" i="1"/>
  <c r="G101" i="1"/>
  <c r="F101" i="1"/>
  <c r="O100" i="1"/>
  <c r="N100" i="1"/>
  <c r="H100" i="1"/>
  <c r="G100" i="1"/>
  <c r="F100" i="1"/>
  <c r="O99" i="1"/>
  <c r="N99" i="1"/>
  <c r="H99" i="1"/>
  <c r="G99" i="1"/>
  <c r="F99" i="1"/>
  <c r="O98" i="1"/>
  <c r="N98" i="1"/>
  <c r="H98" i="1"/>
  <c r="G98" i="1"/>
  <c r="F98" i="1"/>
  <c r="O97" i="1"/>
  <c r="N97" i="1"/>
  <c r="H97" i="1"/>
  <c r="G97" i="1"/>
  <c r="F97" i="1"/>
  <c r="O96" i="1"/>
  <c r="N96" i="1"/>
  <c r="H96" i="1"/>
  <c r="G96" i="1"/>
  <c r="F96" i="1"/>
  <c r="O95" i="1"/>
  <c r="N95" i="1"/>
  <c r="H95" i="1"/>
  <c r="G95" i="1"/>
  <c r="F95" i="1"/>
  <c r="O94" i="1"/>
  <c r="N94" i="1"/>
  <c r="H94" i="1"/>
  <c r="G94" i="1"/>
  <c r="F94" i="1"/>
  <c r="O93" i="1"/>
  <c r="N93" i="1"/>
  <c r="H93" i="1"/>
  <c r="G93" i="1"/>
  <c r="F93" i="1"/>
  <c r="O92" i="1"/>
  <c r="N92" i="1"/>
  <c r="H92" i="1"/>
  <c r="G92" i="1"/>
  <c r="F92" i="1"/>
  <c r="O91" i="1"/>
  <c r="N91" i="1"/>
  <c r="H91" i="1"/>
  <c r="G91" i="1"/>
  <c r="F91" i="1"/>
  <c r="O90" i="1"/>
  <c r="N90" i="1"/>
  <c r="H90" i="1"/>
  <c r="G90" i="1"/>
  <c r="F90" i="1"/>
  <c r="O89" i="1"/>
  <c r="N89" i="1"/>
  <c r="H89" i="1"/>
  <c r="G89" i="1"/>
  <c r="F89" i="1"/>
  <c r="O88" i="1"/>
  <c r="N88" i="1"/>
  <c r="H88" i="1"/>
  <c r="G88" i="1"/>
  <c r="F88" i="1"/>
  <c r="O87" i="1"/>
  <c r="N87" i="1"/>
  <c r="H87" i="1"/>
  <c r="G87" i="1"/>
  <c r="F87" i="1"/>
  <c r="O86" i="1"/>
  <c r="N86" i="1"/>
  <c r="H86" i="1"/>
  <c r="G86" i="1"/>
  <c r="F86" i="1"/>
  <c r="O85" i="1"/>
  <c r="N85" i="1"/>
  <c r="H85" i="1"/>
  <c r="G85" i="1"/>
  <c r="F85" i="1"/>
  <c r="O84" i="1"/>
  <c r="N84" i="1"/>
  <c r="H84" i="1"/>
  <c r="G84" i="1"/>
  <c r="F84" i="1"/>
  <c r="O83" i="1"/>
  <c r="N83" i="1"/>
  <c r="H83" i="1"/>
  <c r="G83" i="1"/>
  <c r="F83" i="1"/>
  <c r="O82" i="1"/>
  <c r="N82" i="1"/>
  <c r="H82" i="1"/>
  <c r="G82" i="1"/>
  <c r="F82" i="1"/>
  <c r="O81" i="1"/>
  <c r="N81" i="1"/>
  <c r="H81" i="1"/>
  <c r="G81" i="1"/>
  <c r="F81" i="1"/>
  <c r="O80" i="1"/>
  <c r="N80" i="1"/>
  <c r="H80" i="1"/>
  <c r="G80" i="1"/>
  <c r="F80" i="1"/>
  <c r="O79" i="1"/>
  <c r="N79" i="1"/>
  <c r="H79" i="1"/>
  <c r="G79" i="1"/>
  <c r="F79" i="1"/>
  <c r="O78" i="1"/>
  <c r="N78" i="1"/>
  <c r="H78" i="1"/>
  <c r="G78" i="1"/>
  <c r="F78" i="1"/>
  <c r="O77" i="1"/>
  <c r="N77" i="1"/>
  <c r="H77" i="1"/>
  <c r="G77" i="1"/>
  <c r="F77" i="1"/>
  <c r="O76" i="1"/>
  <c r="N76" i="1"/>
  <c r="H76" i="1"/>
  <c r="G76" i="1"/>
  <c r="F76" i="1"/>
  <c r="O75" i="1"/>
  <c r="N75" i="1"/>
  <c r="H75" i="1"/>
  <c r="G75" i="1"/>
  <c r="F75" i="1"/>
  <c r="O74" i="1"/>
  <c r="N74" i="1"/>
  <c r="H74" i="1"/>
  <c r="G74" i="1"/>
  <c r="F74" i="1"/>
  <c r="O73" i="1"/>
  <c r="N73" i="1"/>
  <c r="H73" i="1"/>
  <c r="G73" i="1"/>
  <c r="F73" i="1"/>
  <c r="O72" i="1"/>
  <c r="N72" i="1"/>
  <c r="H72" i="1"/>
  <c r="G72" i="1"/>
  <c r="F72" i="1"/>
  <c r="O71" i="1"/>
  <c r="N71" i="1"/>
  <c r="H71" i="1"/>
  <c r="G71" i="1"/>
  <c r="F71" i="1"/>
  <c r="O70" i="1"/>
  <c r="N70" i="1"/>
  <c r="H70" i="1"/>
  <c r="G70" i="1"/>
  <c r="F70" i="1"/>
  <c r="O69" i="1"/>
  <c r="N69" i="1"/>
  <c r="H69" i="1"/>
  <c r="G69" i="1"/>
  <c r="F69" i="1"/>
  <c r="O68" i="1"/>
  <c r="N68" i="1"/>
  <c r="H68" i="1"/>
  <c r="G68" i="1"/>
  <c r="F68" i="1"/>
  <c r="O67" i="1"/>
  <c r="N67" i="1"/>
  <c r="H67" i="1"/>
  <c r="G67" i="1"/>
  <c r="F67" i="1"/>
  <c r="O66" i="1"/>
  <c r="N66" i="1"/>
  <c r="H66" i="1"/>
  <c r="G66" i="1"/>
  <c r="F66" i="1"/>
  <c r="O65" i="1"/>
  <c r="N65" i="1"/>
  <c r="H65" i="1"/>
  <c r="G65" i="1"/>
  <c r="F65" i="1"/>
  <c r="O64" i="1"/>
  <c r="N64" i="1"/>
  <c r="H64" i="1"/>
  <c r="G64" i="1"/>
  <c r="F64" i="1"/>
  <c r="O63" i="1"/>
  <c r="N63" i="1"/>
  <c r="H63" i="1"/>
  <c r="G63" i="1"/>
  <c r="F63" i="1"/>
  <c r="O62" i="1"/>
  <c r="N62" i="1"/>
  <c r="H62" i="1"/>
  <c r="G62" i="1"/>
  <c r="F62" i="1"/>
  <c r="O61" i="1"/>
  <c r="N61" i="1"/>
  <c r="H61" i="1"/>
  <c r="G61" i="1"/>
  <c r="F61" i="1"/>
  <c r="O60" i="1"/>
  <c r="N60" i="1"/>
  <c r="H60" i="1"/>
  <c r="G60" i="1"/>
  <c r="F60" i="1"/>
  <c r="O59" i="1"/>
  <c r="N59" i="1"/>
  <c r="H59" i="1"/>
  <c r="G59" i="1"/>
  <c r="F59" i="1"/>
  <c r="O58" i="1"/>
  <c r="N58" i="1"/>
  <c r="H58" i="1"/>
  <c r="G58" i="1"/>
  <c r="F58" i="1"/>
  <c r="O57" i="1"/>
  <c r="N57" i="1"/>
  <c r="H57" i="1"/>
  <c r="G57" i="1"/>
  <c r="F57" i="1"/>
  <c r="O56" i="1"/>
  <c r="N56" i="1"/>
  <c r="H56" i="1"/>
  <c r="G56" i="1"/>
  <c r="F56" i="1"/>
  <c r="O55" i="1"/>
  <c r="N55" i="1"/>
  <c r="H55" i="1"/>
  <c r="G55" i="1"/>
  <c r="F55" i="1"/>
  <c r="O54" i="1"/>
  <c r="N54" i="1"/>
  <c r="H54" i="1"/>
  <c r="G54" i="1"/>
  <c r="F54" i="1"/>
  <c r="O53" i="1"/>
  <c r="N53" i="1"/>
  <c r="H53" i="1"/>
  <c r="G53" i="1"/>
  <c r="F53" i="1"/>
  <c r="O52" i="1"/>
  <c r="N52" i="1"/>
  <c r="H52" i="1"/>
  <c r="G52" i="1"/>
  <c r="F52" i="1"/>
  <c r="O51" i="1"/>
  <c r="N51" i="1"/>
  <c r="H51" i="1"/>
  <c r="G51" i="1"/>
  <c r="F51" i="1"/>
  <c r="O50" i="1"/>
  <c r="N50" i="1"/>
  <c r="H50" i="1"/>
  <c r="G50" i="1"/>
  <c r="F50" i="1"/>
  <c r="O49" i="1"/>
  <c r="N49" i="1"/>
  <c r="H49" i="1"/>
  <c r="G49" i="1"/>
  <c r="F49" i="1"/>
  <c r="O48" i="1"/>
  <c r="N48" i="1"/>
  <c r="H48" i="1"/>
  <c r="G48" i="1"/>
  <c r="F48" i="1"/>
  <c r="O47" i="1"/>
  <c r="N47" i="1"/>
  <c r="H47" i="1"/>
  <c r="G47" i="1"/>
  <c r="F47" i="1"/>
  <c r="O46" i="1"/>
  <c r="N46" i="1"/>
  <c r="H46" i="1"/>
  <c r="G46" i="1"/>
  <c r="F46" i="1"/>
  <c r="O45" i="1"/>
  <c r="N45" i="1"/>
  <c r="H45" i="1"/>
  <c r="G45" i="1"/>
  <c r="F45" i="1"/>
  <c r="O44" i="1"/>
  <c r="N44" i="1"/>
  <c r="H44" i="1"/>
  <c r="G44" i="1"/>
  <c r="F44" i="1"/>
  <c r="O43" i="1"/>
  <c r="N43" i="1"/>
  <c r="H43" i="1"/>
  <c r="G43" i="1"/>
  <c r="F43" i="1"/>
  <c r="O42" i="1"/>
  <c r="N42" i="1"/>
  <c r="H42" i="1"/>
  <c r="G42" i="1"/>
  <c r="F42" i="1"/>
  <c r="O41" i="1"/>
  <c r="N41" i="1"/>
  <c r="H41" i="1"/>
  <c r="G41" i="1"/>
  <c r="F41" i="1"/>
  <c r="O40" i="1"/>
  <c r="N40" i="1"/>
  <c r="H40" i="1"/>
  <c r="G40" i="1"/>
  <c r="F40" i="1"/>
  <c r="O39" i="1"/>
  <c r="N39" i="1"/>
  <c r="H39" i="1"/>
  <c r="G39" i="1"/>
  <c r="F39" i="1"/>
  <c r="O38" i="1"/>
  <c r="N38" i="1"/>
  <c r="H38" i="1"/>
  <c r="G38" i="1"/>
  <c r="F38" i="1"/>
  <c r="O37" i="1"/>
  <c r="N37" i="1"/>
  <c r="H37" i="1"/>
  <c r="G37" i="1"/>
  <c r="F37" i="1"/>
  <c r="O36" i="1"/>
  <c r="N36" i="1"/>
  <c r="H36" i="1"/>
  <c r="G36" i="1"/>
  <c r="F36" i="1"/>
  <c r="O35" i="1"/>
  <c r="N35" i="1"/>
  <c r="H35" i="1"/>
  <c r="G35" i="1"/>
  <c r="F35" i="1"/>
  <c r="O34" i="1"/>
  <c r="N34" i="1"/>
  <c r="H34" i="1"/>
  <c r="G34" i="1"/>
  <c r="F34" i="1"/>
  <c r="O33" i="1"/>
  <c r="N33" i="1"/>
  <c r="H33" i="1"/>
  <c r="G33" i="1"/>
  <c r="F33" i="1"/>
  <c r="O32" i="1"/>
  <c r="N32" i="1"/>
  <c r="H32" i="1"/>
  <c r="G32" i="1"/>
  <c r="F32" i="1"/>
  <c r="O31" i="1"/>
  <c r="N31" i="1"/>
  <c r="H31" i="1"/>
  <c r="G31" i="1"/>
  <c r="F31" i="1"/>
  <c r="O30" i="1"/>
  <c r="N30" i="1"/>
  <c r="H30" i="1"/>
  <c r="G30" i="1"/>
  <c r="F30" i="1"/>
  <c r="O29" i="1"/>
  <c r="N29" i="1"/>
  <c r="H29" i="1"/>
  <c r="G29" i="1"/>
  <c r="F29" i="1"/>
  <c r="O28" i="1"/>
  <c r="N28" i="1"/>
  <c r="H28" i="1"/>
  <c r="G28" i="1"/>
  <c r="F28" i="1"/>
  <c r="O27" i="1"/>
  <c r="N27" i="1"/>
  <c r="H27" i="1"/>
  <c r="G27" i="1"/>
  <c r="F27" i="1"/>
  <c r="O26" i="1"/>
  <c r="N26" i="1"/>
  <c r="H26" i="1"/>
  <c r="G26" i="1"/>
  <c r="F26" i="1"/>
  <c r="O25" i="1"/>
  <c r="N25" i="1"/>
  <c r="H25" i="1"/>
  <c r="G25" i="1"/>
  <c r="F25" i="1"/>
  <c r="O24" i="1"/>
  <c r="N24" i="1"/>
  <c r="H24" i="1"/>
  <c r="G24" i="1"/>
  <c r="F24" i="1"/>
  <c r="O23" i="1"/>
  <c r="N23" i="1"/>
  <c r="H23" i="1"/>
  <c r="G23" i="1"/>
  <c r="F23" i="1"/>
  <c r="O22" i="1"/>
  <c r="N22" i="1"/>
  <c r="H22" i="1"/>
  <c r="G22" i="1"/>
  <c r="F22" i="1"/>
  <c r="O21" i="1"/>
  <c r="N21" i="1"/>
  <c r="H21" i="1"/>
  <c r="G21" i="1"/>
  <c r="F21" i="1"/>
  <c r="O20" i="1"/>
  <c r="N20" i="1"/>
  <c r="H20" i="1"/>
  <c r="G20" i="1"/>
  <c r="F20" i="1"/>
  <c r="O19" i="1"/>
  <c r="N19" i="1"/>
  <c r="H19" i="1"/>
  <c r="G19" i="1"/>
  <c r="F19" i="1"/>
  <c r="O18" i="1"/>
  <c r="N18" i="1"/>
  <c r="H18" i="1"/>
  <c r="G18" i="1"/>
  <c r="F18" i="1"/>
  <c r="O17" i="1"/>
  <c r="N17" i="1"/>
  <c r="H17" i="1"/>
  <c r="G17" i="1"/>
  <c r="F17" i="1"/>
  <c r="O16" i="1"/>
  <c r="N16" i="1"/>
  <c r="H16" i="1"/>
  <c r="G16" i="1"/>
  <c r="F16" i="1"/>
  <c r="O15" i="1"/>
  <c r="N15" i="1"/>
  <c r="H15" i="1"/>
  <c r="G15" i="1"/>
  <c r="F15" i="1"/>
  <c r="O14" i="1"/>
  <c r="N14" i="1"/>
  <c r="H14" i="1"/>
  <c r="G14" i="1"/>
  <c r="F14" i="1"/>
  <c r="O13" i="1"/>
  <c r="N13" i="1"/>
  <c r="H13" i="1"/>
  <c r="G13" i="1"/>
  <c r="F13" i="1"/>
  <c r="O12" i="1"/>
  <c r="N12" i="1"/>
  <c r="H12" i="1"/>
  <c r="G12" i="1"/>
  <c r="F12" i="1"/>
  <c r="O11" i="1"/>
  <c r="N11" i="1"/>
  <c r="H11" i="1"/>
  <c r="G11" i="1"/>
  <c r="F11" i="1"/>
  <c r="O10" i="1"/>
  <c r="N10" i="1"/>
  <c r="H10" i="1"/>
  <c r="G10" i="1"/>
  <c r="F10" i="1"/>
  <c r="O9" i="1"/>
  <c r="N9" i="1"/>
  <c r="H9" i="1"/>
  <c r="G9" i="1"/>
  <c r="F9" i="1"/>
  <c r="O8" i="1"/>
  <c r="N8" i="1"/>
  <c r="H8" i="1"/>
  <c r="G8" i="1"/>
  <c r="F8" i="1"/>
  <c r="O7" i="1"/>
  <c r="N7" i="1"/>
  <c r="H7" i="1"/>
  <c r="G7" i="1"/>
  <c r="F7" i="1"/>
  <c r="O6" i="1"/>
  <c r="N6" i="1"/>
  <c r="H6" i="1"/>
  <c r="G6" i="1"/>
  <c r="F6" i="1"/>
  <c r="O5" i="1"/>
  <c r="N5" i="1"/>
  <c r="H5" i="1"/>
  <c r="G5" i="1"/>
  <c r="F5" i="1"/>
  <c r="N4" i="1"/>
  <c r="M4" i="1"/>
  <c r="H4" i="1" s="1"/>
  <c r="L4" i="1"/>
  <c r="K4" i="1"/>
  <c r="J4" i="1"/>
  <c r="I4" i="1"/>
  <c r="E4" i="1"/>
  <c r="D4" i="1"/>
  <c r="C4" i="1"/>
  <c r="G4" i="1" s="1"/>
  <c r="B4" i="1"/>
  <c r="F4" i="1" s="1"/>
  <c r="O4" i="1" l="1"/>
</calcChain>
</file>

<file path=xl/sharedStrings.xml><?xml version="1.0" encoding="utf-8"?>
<sst xmlns="http://schemas.openxmlformats.org/spreadsheetml/2006/main" count="141" uniqueCount="137">
  <si>
    <t xml:space="preserve">Pašvaldība </t>
  </si>
  <si>
    <t xml:space="preserve">Ieņēmumi </t>
  </si>
  <si>
    <t xml:space="preserve">Izdevumi </t>
  </si>
  <si>
    <t xml:space="preserve">Ieņēmumu pārsniegums vai deficīts </t>
  </si>
  <si>
    <t>Finansēšana/ izpilde</t>
  </si>
  <si>
    <t>Naudas līdzekļu atlikums gada sākumā</t>
  </si>
  <si>
    <t xml:space="preserve">Atlikuma izmaiņas </t>
  </si>
  <si>
    <t>Plāns</t>
  </si>
  <si>
    <t>Izpilde</t>
  </si>
  <si>
    <t>Naudas līdzekļi un noguldījumi (atlikuma izmaiņas)</t>
  </si>
  <si>
    <t xml:space="preserve">Aizņēmumi </t>
  </si>
  <si>
    <t>Aizdevumi</t>
  </si>
  <si>
    <t>Akcijas un cita līdzdalība komersantu pašu kapitālā</t>
  </si>
  <si>
    <t>Eur</t>
  </si>
  <si>
    <t>%</t>
  </si>
  <si>
    <t>Pilsētas un novadi kopā</t>
  </si>
  <si>
    <t xml:space="preserve">Daugavpils </t>
  </si>
  <si>
    <t xml:space="preserve">Jelgava </t>
  </si>
  <si>
    <t xml:space="preserve">Jēkabpils </t>
  </si>
  <si>
    <t xml:space="preserve">Jūrmala </t>
  </si>
  <si>
    <t xml:space="preserve">Liepāja </t>
  </si>
  <si>
    <t xml:space="preserve">Rēzekne </t>
  </si>
  <si>
    <t>Rīga</t>
  </si>
  <si>
    <t>Valmiera</t>
  </si>
  <si>
    <t xml:space="preserve">Ventspils </t>
  </si>
  <si>
    <t xml:space="preserve">Aglonas novads </t>
  </si>
  <si>
    <t>Aizkraukles novads</t>
  </si>
  <si>
    <t xml:space="preserve">Aizputes novads </t>
  </si>
  <si>
    <t>Aknīstes novads</t>
  </si>
  <si>
    <t>Alojas novads</t>
  </si>
  <si>
    <t>Alsungas novads</t>
  </si>
  <si>
    <t xml:space="preserve">Alūksnes novads </t>
  </si>
  <si>
    <t xml:space="preserve">Amatas novads </t>
  </si>
  <si>
    <t xml:space="preserve">Apes novads </t>
  </si>
  <si>
    <t>Auces novads</t>
  </si>
  <si>
    <t>Ādažu novads</t>
  </si>
  <si>
    <t xml:space="preserve">Babītes novads </t>
  </si>
  <si>
    <t>Baldones novads</t>
  </si>
  <si>
    <t xml:space="preserve">Baltinavas novads </t>
  </si>
  <si>
    <t xml:space="preserve">Balvu novads </t>
  </si>
  <si>
    <t xml:space="preserve">Bauskas novads </t>
  </si>
  <si>
    <t>Beverīnas novads</t>
  </si>
  <si>
    <t xml:space="preserve">Brocēnu novads </t>
  </si>
  <si>
    <t>Burtnieku novads</t>
  </si>
  <si>
    <t xml:space="preserve">Carnikavas novads </t>
  </si>
  <si>
    <t xml:space="preserve">Cesvaines novads </t>
  </si>
  <si>
    <t xml:space="preserve">Cēsu novads </t>
  </si>
  <si>
    <t>Ciblas novads</t>
  </si>
  <si>
    <t xml:space="preserve">Dagdas novads </t>
  </si>
  <si>
    <t xml:space="preserve">Daugavpils novads </t>
  </si>
  <si>
    <t xml:space="preserve">Dobeles novads </t>
  </si>
  <si>
    <t>Dundagas novads</t>
  </si>
  <si>
    <t>Durbes novads</t>
  </si>
  <si>
    <t xml:space="preserve">Engures novads </t>
  </si>
  <si>
    <t>Ērgļu novads</t>
  </si>
  <si>
    <t>Garkalnes novads</t>
  </si>
  <si>
    <t xml:space="preserve">Grobiņas novads </t>
  </si>
  <si>
    <t xml:space="preserve">Gulbenes novads </t>
  </si>
  <si>
    <t xml:space="preserve">Iecavas novads </t>
  </si>
  <si>
    <t>Ikšķiles novads</t>
  </si>
  <si>
    <t>Ilūkstes novads</t>
  </si>
  <si>
    <t xml:space="preserve">Inčukalna novads </t>
  </si>
  <si>
    <t xml:space="preserve">Jaunjelgavas novads </t>
  </si>
  <si>
    <t>Jaunpiebalgas novads</t>
  </si>
  <si>
    <t>Jaunpils novads</t>
  </si>
  <si>
    <t>Jelgavas novads</t>
  </si>
  <si>
    <t xml:space="preserve">Jēkabpils novads </t>
  </si>
  <si>
    <t xml:space="preserve">Kandavas novads </t>
  </si>
  <si>
    <t>Kārsavas novads</t>
  </si>
  <si>
    <t>Kocēnu novads</t>
  </si>
  <si>
    <t xml:space="preserve">Kokneses novads </t>
  </si>
  <si>
    <t xml:space="preserve">Krāslavas novads </t>
  </si>
  <si>
    <t>Krimuldas novads</t>
  </si>
  <si>
    <t xml:space="preserve">Krustpils novads </t>
  </si>
  <si>
    <t xml:space="preserve">Kuldīgas novads </t>
  </si>
  <si>
    <t>Ķeguma novads</t>
  </si>
  <si>
    <t xml:space="preserve">Ķekavas novads </t>
  </si>
  <si>
    <t xml:space="preserve">Lielvārdes novads </t>
  </si>
  <si>
    <t xml:space="preserve">Limbažu novads </t>
  </si>
  <si>
    <t>Līgatnes novads</t>
  </si>
  <si>
    <t>Līvānu novads</t>
  </si>
  <si>
    <t xml:space="preserve">Lubānas novads </t>
  </si>
  <si>
    <t>Ludzas novads</t>
  </si>
  <si>
    <t xml:space="preserve">Madonas novads </t>
  </si>
  <si>
    <t>Mazsalacas novads</t>
  </si>
  <si>
    <t xml:space="preserve">Mālpils novads </t>
  </si>
  <si>
    <t>Mārupes novads</t>
  </si>
  <si>
    <t xml:space="preserve">Mērsraga novads </t>
  </si>
  <si>
    <t>Naukšēnu novads</t>
  </si>
  <si>
    <t>Neretas novads</t>
  </si>
  <si>
    <t>Nīcas novads</t>
  </si>
  <si>
    <t xml:space="preserve">Ogres novads </t>
  </si>
  <si>
    <t xml:space="preserve">Olaines novads </t>
  </si>
  <si>
    <t>Ozolnieku novads</t>
  </si>
  <si>
    <t xml:space="preserve">Pārgaujas novads </t>
  </si>
  <si>
    <t>Pāvilostas novads</t>
  </si>
  <si>
    <t>Pļaviņu novads</t>
  </si>
  <si>
    <t>Preiļu novads</t>
  </si>
  <si>
    <t xml:space="preserve">Priekules novads </t>
  </si>
  <si>
    <t xml:space="preserve">Priekuļu novads </t>
  </si>
  <si>
    <t xml:space="preserve">Raunas novads </t>
  </si>
  <si>
    <t xml:space="preserve">Rēzeknes novads </t>
  </si>
  <si>
    <t>Riebiņu novads</t>
  </si>
  <si>
    <t xml:space="preserve">Rojas novads </t>
  </si>
  <si>
    <t>Ropažu novads</t>
  </si>
  <si>
    <t xml:space="preserve">Rucavas novads </t>
  </si>
  <si>
    <t>Rugāju novads</t>
  </si>
  <si>
    <t xml:space="preserve">Rundāles novads </t>
  </si>
  <si>
    <t>Rūjienas novads</t>
  </si>
  <si>
    <t xml:space="preserve">Salacgrīvas novads </t>
  </si>
  <si>
    <t xml:space="preserve">Salas novads </t>
  </si>
  <si>
    <t>Salaspils novads</t>
  </si>
  <si>
    <t xml:space="preserve">Saldus novads </t>
  </si>
  <si>
    <t xml:space="preserve">Saulkrastu novads </t>
  </si>
  <si>
    <t>Sējas novads</t>
  </si>
  <si>
    <t>Siguldas novads</t>
  </si>
  <si>
    <t>Skrīveru novads</t>
  </si>
  <si>
    <t xml:space="preserve">Skrundas novads </t>
  </si>
  <si>
    <t xml:space="preserve">Smiltenes novads </t>
  </si>
  <si>
    <t xml:space="preserve">Stopiņu novads </t>
  </si>
  <si>
    <t xml:space="preserve">Strenču novads </t>
  </si>
  <si>
    <t xml:space="preserve">Talsu novads </t>
  </si>
  <si>
    <t xml:space="preserve">Tērvetes novads </t>
  </si>
  <si>
    <t xml:space="preserve">Tukuma novads </t>
  </si>
  <si>
    <t xml:space="preserve">Vaiņodes novads </t>
  </si>
  <si>
    <t>Valkas novads</t>
  </si>
  <si>
    <t>Varakļānu novads</t>
  </si>
  <si>
    <t>Vārkavas novads</t>
  </si>
  <si>
    <t>Vecpiebalgas novads</t>
  </si>
  <si>
    <t xml:space="preserve">Vecumnieku novads </t>
  </si>
  <si>
    <t xml:space="preserve">Ventspils novads </t>
  </si>
  <si>
    <t>Viesītes novads</t>
  </si>
  <si>
    <t>Viļakas novads</t>
  </si>
  <si>
    <t>Viļānu novads</t>
  </si>
  <si>
    <t>Zilupes novads</t>
  </si>
  <si>
    <t>Pašvaldību 2021.gada pamatbudžets (plāns un izpilde uz 31.01.2021.), EUR</t>
  </si>
  <si>
    <t>Naudas līdzekļu atlikums uz 31.01.2021.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</si>
</sst>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0"/>
  </numFmts>
  <fonts count="27">
    <font>
      <sz val="12"/>
      <color theme="1"/>
      <name val="Times New Roman"/>
      <family val="2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</font>
    <font>
      <sz val="10"/>
      <name val="Helv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3" applyNumberFormat="0" applyAlignment="0" applyProtection="0"/>
    <xf numFmtId="0" fontId="11" fillId="21" borderId="14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3" applyNumberFormat="0" applyAlignment="0" applyProtection="0"/>
    <xf numFmtId="0" fontId="18" fillId="0" borderId="18" applyNumberFormat="0" applyFill="0" applyAlignment="0" applyProtection="0"/>
    <xf numFmtId="0" fontId="19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3" borderId="19" applyNumberFormat="0" applyFont="0" applyAlignment="0" applyProtection="0"/>
    <xf numFmtId="0" fontId="20" fillId="20" borderId="20" applyNumberFormat="0" applyAlignment="0" applyProtection="0"/>
    <xf numFmtId="0" fontId="21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164" fontId="25" fillId="24" borderId="0" applyBorder="0" applyProtection="0"/>
    <xf numFmtId="0" fontId="26" fillId="0" borderId="0" applyNumberFormat="0" applyFill="0" applyBorder="0" applyAlignment="0" applyProtection="0"/>
    <xf numFmtId="0" fontId="4" fillId="0" borderId="0"/>
  </cellStyleXfs>
  <cellXfs count="68">
    <xf numFmtId="0" fontId="0" fillId="0" borderId="0" xfId="0"/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0" fontId="2" fillId="0" borderId="0" xfId="0" applyFont="1"/>
    <xf numFmtId="3" fontId="2" fillId="0" borderId="0" xfId="0" applyNumberFormat="1" applyFont="1" applyAlignment="1">
      <alignment horizontal="right" vertical="center"/>
    </xf>
    <xf numFmtId="3" fontId="5" fillId="0" borderId="6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10" xfId="1" applyNumberFormat="1" applyFont="1" applyBorder="1" applyAlignment="1">
      <alignment horizontal="right" vertical="center"/>
    </xf>
    <xf numFmtId="3" fontId="5" fillId="0" borderId="11" xfId="1" applyNumberFormat="1" applyFont="1" applyBorder="1" applyAlignment="1">
      <alignment horizontal="right" vertical="center"/>
    </xf>
    <xf numFmtId="3" fontId="5" fillId="0" borderId="6" xfId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9" xfId="3" applyNumberFormat="1" applyFont="1" applyBorder="1" applyAlignment="1">
      <alignment horizontal="right" vertical="center"/>
    </xf>
    <xf numFmtId="3" fontId="5" fillId="0" borderId="7" xfId="3" applyNumberFormat="1" applyFont="1" applyBorder="1" applyAlignment="1">
      <alignment horizontal="right" vertical="center"/>
    </xf>
    <xf numFmtId="3" fontId="5" fillId="0" borderId="12" xfId="3" applyNumberFormat="1" applyFont="1" applyBorder="1" applyAlignment="1">
      <alignment horizontal="right" vertical="center"/>
    </xf>
    <xf numFmtId="3" fontId="5" fillId="0" borderId="11" xfId="3" applyNumberFormat="1" applyFont="1" applyBorder="1" applyAlignment="1">
      <alignment horizontal="right" vertical="center"/>
    </xf>
    <xf numFmtId="3" fontId="5" fillId="0" borderId="6" xfId="3" applyNumberFormat="1" applyFont="1" applyBorder="1" applyAlignment="1">
      <alignment horizontal="right" vertical="center"/>
    </xf>
    <xf numFmtId="3" fontId="5" fillId="0" borderId="10" xfId="3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3" fontId="5" fillId="0" borderId="6" xfId="3" applyNumberFormat="1" applyFont="1" applyFill="1" applyBorder="1" applyAlignment="1">
      <alignment horizontal="right" vertical="center"/>
    </xf>
    <xf numFmtId="3" fontId="5" fillId="0" borderId="9" xfId="3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7" xfId="3" applyNumberFormat="1" applyFont="1" applyFill="1" applyBorder="1" applyAlignment="1">
      <alignment horizontal="right" vertical="center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right" vertical="center"/>
    </xf>
    <xf numFmtId="9" fontId="5" fillId="0" borderId="7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right" vertical="center"/>
    </xf>
    <xf numFmtId="3" fontId="5" fillId="0" borderId="8" xfId="1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vertical="center"/>
    </xf>
    <xf numFmtId="0" fontId="5" fillId="0" borderId="1" xfId="2" applyNumberFormat="1" applyFont="1" applyFill="1" applyBorder="1" applyAlignment="1">
      <alignment vertical="center"/>
    </xf>
    <xf numFmtId="0" fontId="5" fillId="0" borderId="1" xfId="2" applyNumberFormat="1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right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/>
    </xf>
    <xf numFmtId="3" fontId="3" fillId="25" borderId="7" xfId="1" applyNumberFormat="1" applyFont="1" applyFill="1" applyBorder="1" applyAlignment="1">
      <alignment horizontal="right" vertical="center"/>
    </xf>
    <xf numFmtId="3" fontId="3" fillId="0" borderId="6" xfId="1" applyNumberFormat="1" applyFont="1" applyBorder="1" applyAlignment="1">
      <alignment horizontal="right" vertical="center"/>
    </xf>
    <xf numFmtId="3" fontId="3" fillId="0" borderId="7" xfId="1" applyNumberFormat="1" applyFont="1" applyBorder="1" applyAlignment="1">
      <alignment horizontal="right"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</cellXfs>
  <cellStyles count="81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Bad 2" xfId="34"/>
    <cellStyle name="Calculation 2" xfId="35"/>
    <cellStyle name="Check Cell 2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10" xfId="3"/>
    <cellStyle name="Normal 10 2" xfId="46"/>
    <cellStyle name="Normal 11" xfId="47"/>
    <cellStyle name="Normal 11 2" xfId="48"/>
    <cellStyle name="Normal 12" xfId="49"/>
    <cellStyle name="Normal 12 2" xfId="50"/>
    <cellStyle name="Normal 13" xfId="51"/>
    <cellStyle name="Normal 13 2" xfId="52"/>
    <cellStyle name="Normal 14" xfId="53"/>
    <cellStyle name="Normal 14 2" xfId="54"/>
    <cellStyle name="Normal 15" xfId="55"/>
    <cellStyle name="Normal 15 2" xfId="56"/>
    <cellStyle name="Normal 16" xfId="57"/>
    <cellStyle name="Normal 16 2" xfId="58"/>
    <cellStyle name="Normal 18" xfId="59"/>
    <cellStyle name="Normal 2" xfId="1"/>
    <cellStyle name="Normal 2 2" xfId="61"/>
    <cellStyle name="Normal 2 3" xfId="60"/>
    <cellStyle name="Normal 2 4" xfId="7"/>
    <cellStyle name="Normal 20" xfId="62"/>
    <cellStyle name="Normal 20 2" xfId="63"/>
    <cellStyle name="Normal 21" xfId="64"/>
    <cellStyle name="Normal 21 2" xfId="65"/>
    <cellStyle name="Normal 3" xfId="2"/>
    <cellStyle name="Normal 3 2" xfId="8"/>
    <cellStyle name="Normal 4" xfId="4"/>
    <cellStyle name="Normal 4 2" xfId="9"/>
    <cellStyle name="Normal 5" xfId="5"/>
    <cellStyle name="Normal 5 2" xfId="67"/>
    <cellStyle name="Normal 5 3" xfId="66"/>
    <cellStyle name="Normal 6" xfId="6"/>
    <cellStyle name="Normal 7" xfId="80"/>
    <cellStyle name="Normal 8" xfId="68"/>
    <cellStyle name="Normal 8 2" xfId="69"/>
    <cellStyle name="Normal 9" xfId="70"/>
    <cellStyle name="Normal 9 2" xfId="71"/>
    <cellStyle name="Note 2" xfId="72"/>
    <cellStyle name="Output 2" xfId="73"/>
    <cellStyle name="Parastais_FMLikp01_p05_221205_pap_afp_makp" xfId="74"/>
    <cellStyle name="Style 1" xfId="75"/>
    <cellStyle name="Title 2" xfId="76"/>
    <cellStyle name="Total 2" xfId="77"/>
    <cellStyle name="V?st." xfId="78"/>
    <cellStyle name="Warning Text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abSelected="1" zoomScaleNormal="100" workbookViewId="0">
      <selection activeCell="E8" sqref="E8"/>
    </sheetView>
  </sheetViews>
  <sheetFormatPr defaultColWidth="9" defaultRowHeight="14"/>
  <cols>
    <col min="1" max="1" width="20.83203125" style="5" customWidth="1"/>
    <col min="2" max="2" width="12.75" style="5" customWidth="1"/>
    <col min="3" max="3" width="14.08203125" style="2" customWidth="1"/>
    <col min="4" max="4" width="12.75" style="2" customWidth="1"/>
    <col min="5" max="5" width="12.08203125" style="2" customWidth="1"/>
    <col min="6" max="7" width="12.75" style="2" customWidth="1"/>
    <col min="8" max="8" width="12" style="5" customWidth="1"/>
    <col min="9" max="11" width="12" style="2" customWidth="1"/>
    <col min="12" max="12" width="12.83203125" style="2" customWidth="1"/>
    <col min="13" max="13" width="13.58203125" style="2" customWidth="1"/>
    <col min="14" max="14" width="12.08203125" style="2" customWidth="1"/>
    <col min="15" max="15" width="9" style="2"/>
    <col min="16" max="16" width="9.5" style="2" bestFit="1" customWidth="1"/>
    <col min="17" max="16384" width="9" style="2"/>
  </cols>
  <sheetData>
    <row r="1" spans="1:15" s="1" customFormat="1" ht="18.5" thickBot="1">
      <c r="A1" s="49" t="s">
        <v>135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9"/>
      <c r="O1" s="10"/>
    </row>
    <row r="2" spans="1:15" ht="36.75" customHeight="1">
      <c r="A2" s="50" t="s">
        <v>0</v>
      </c>
      <c r="B2" s="51" t="s">
        <v>1</v>
      </c>
      <c r="C2" s="52"/>
      <c r="D2" s="53" t="s">
        <v>2</v>
      </c>
      <c r="E2" s="54"/>
      <c r="F2" s="55" t="s">
        <v>3</v>
      </c>
      <c r="G2" s="56"/>
      <c r="H2" s="60" t="s">
        <v>4</v>
      </c>
      <c r="I2" s="61"/>
      <c r="J2" s="61"/>
      <c r="K2" s="62"/>
      <c r="L2" s="55" t="s">
        <v>5</v>
      </c>
      <c r="M2" s="58" t="s">
        <v>136</v>
      </c>
      <c r="N2" s="47" t="s">
        <v>6</v>
      </c>
      <c r="O2" s="48"/>
    </row>
    <row r="3" spans="1:15" s="3" customFormat="1" ht="81" customHeight="1">
      <c r="A3" s="50"/>
      <c r="B3" s="44" t="s">
        <v>7</v>
      </c>
      <c r="C3" s="32" t="s">
        <v>8</v>
      </c>
      <c r="D3" s="36" t="s">
        <v>7</v>
      </c>
      <c r="E3" s="32" t="s">
        <v>8</v>
      </c>
      <c r="F3" s="36" t="s">
        <v>7</v>
      </c>
      <c r="G3" s="32" t="s">
        <v>8</v>
      </c>
      <c r="H3" s="38" t="s">
        <v>9</v>
      </c>
      <c r="I3" s="31" t="s">
        <v>10</v>
      </c>
      <c r="J3" s="31" t="s">
        <v>11</v>
      </c>
      <c r="K3" s="37" t="s">
        <v>12</v>
      </c>
      <c r="L3" s="57"/>
      <c r="M3" s="59"/>
      <c r="N3" s="46" t="s">
        <v>13</v>
      </c>
      <c r="O3" s="32" t="s">
        <v>14</v>
      </c>
    </row>
    <row r="4" spans="1:15" s="4" customFormat="1" ht="20.25" customHeight="1">
      <c r="A4" s="41" t="s">
        <v>15</v>
      </c>
      <c r="B4" s="45">
        <f>SUM(B5:B123)</f>
        <v>2408002023</v>
      </c>
      <c r="C4" s="63">
        <f>SUM(C5:C123)</f>
        <v>212396749</v>
      </c>
      <c r="D4" s="64">
        <f t="shared" ref="D4:E4" si="0">SUM(D5:D123)</f>
        <v>2903870747</v>
      </c>
      <c r="E4" s="63">
        <f t="shared" si="0"/>
        <v>160642432</v>
      </c>
      <c r="F4" s="64">
        <f t="shared" ref="F4:G35" si="1">B4-D4</f>
        <v>-495868724</v>
      </c>
      <c r="G4" s="65">
        <f t="shared" si="1"/>
        <v>51754317</v>
      </c>
      <c r="H4" s="39">
        <f t="shared" ref="H4:H67" si="2">L4-M4</f>
        <v>-50394154</v>
      </c>
      <c r="I4" s="66">
        <f t="shared" ref="I4:J4" si="3">SUM(I5:I123)</f>
        <v>3315</v>
      </c>
      <c r="J4" s="66">
        <f t="shared" si="3"/>
        <v>1782</v>
      </c>
      <c r="K4" s="65">
        <f>SUM(K5:K123)</f>
        <v>-1365260</v>
      </c>
      <c r="L4" s="64">
        <f>SUM(L5:L123)</f>
        <v>496594205</v>
      </c>
      <c r="M4" s="66">
        <f>SUM(M5:M123)</f>
        <v>546988359</v>
      </c>
      <c r="N4" s="67">
        <f t="shared" ref="N4:N67" si="4">M4-L4</f>
        <v>50394154</v>
      </c>
      <c r="O4" s="33">
        <f t="shared" ref="O4:O67" si="5">M4/L4-1</f>
        <v>0.10147954505429646</v>
      </c>
    </row>
    <row r="5" spans="1:15">
      <c r="A5" s="42" t="s">
        <v>16</v>
      </c>
      <c r="B5" s="22">
        <v>97889746</v>
      </c>
      <c r="C5" s="19">
        <v>7301811</v>
      </c>
      <c r="D5" s="22">
        <v>123439822</v>
      </c>
      <c r="E5" s="19">
        <v>5282864</v>
      </c>
      <c r="F5" s="11">
        <f t="shared" si="1"/>
        <v>-25550076</v>
      </c>
      <c r="G5" s="12">
        <f t="shared" si="1"/>
        <v>2018947</v>
      </c>
      <c r="H5" s="40">
        <f t="shared" si="2"/>
        <v>-2436629</v>
      </c>
      <c r="I5" s="18">
        <v>417682</v>
      </c>
      <c r="J5" s="8">
        <v>0</v>
      </c>
      <c r="K5" s="24">
        <v>0</v>
      </c>
      <c r="L5" s="22">
        <v>20837650</v>
      </c>
      <c r="M5" s="18">
        <v>23274279</v>
      </c>
      <c r="N5" s="8">
        <f t="shared" si="4"/>
        <v>2436629</v>
      </c>
      <c r="O5" s="34">
        <f t="shared" si="5"/>
        <v>0.1169339632828077</v>
      </c>
    </row>
    <row r="6" spans="1:15">
      <c r="A6" s="42" t="s">
        <v>17</v>
      </c>
      <c r="B6" s="22">
        <v>78112214</v>
      </c>
      <c r="C6" s="19">
        <v>5987050</v>
      </c>
      <c r="D6" s="22">
        <v>90907078</v>
      </c>
      <c r="E6" s="19">
        <v>4858640</v>
      </c>
      <c r="F6" s="11">
        <f t="shared" si="1"/>
        <v>-12794864</v>
      </c>
      <c r="G6" s="12">
        <f t="shared" si="1"/>
        <v>1128410</v>
      </c>
      <c r="H6" s="40">
        <f t="shared" si="2"/>
        <v>-1042721</v>
      </c>
      <c r="I6" s="18">
        <v>-85689</v>
      </c>
      <c r="J6" s="8">
        <v>0</v>
      </c>
      <c r="K6" s="24">
        <v>0</v>
      </c>
      <c r="L6" s="22">
        <v>8832211</v>
      </c>
      <c r="M6" s="18">
        <v>9874932</v>
      </c>
      <c r="N6" s="8">
        <f t="shared" si="4"/>
        <v>1042721</v>
      </c>
      <c r="O6" s="34">
        <f t="shared" si="5"/>
        <v>0.1180588869536745</v>
      </c>
    </row>
    <row r="7" spans="1:15">
      <c r="A7" s="42" t="s">
        <v>18</v>
      </c>
      <c r="B7" s="22">
        <v>35959133</v>
      </c>
      <c r="C7" s="19">
        <v>2874308</v>
      </c>
      <c r="D7" s="22">
        <v>58549750</v>
      </c>
      <c r="E7" s="19">
        <v>2631780</v>
      </c>
      <c r="F7" s="11">
        <f t="shared" si="1"/>
        <v>-22590617</v>
      </c>
      <c r="G7" s="12">
        <f t="shared" si="1"/>
        <v>242528</v>
      </c>
      <c r="H7" s="40">
        <f t="shared" si="2"/>
        <v>-385186</v>
      </c>
      <c r="I7" s="18">
        <v>142658</v>
      </c>
      <c r="J7" s="8">
        <v>0</v>
      </c>
      <c r="K7" s="24">
        <v>0</v>
      </c>
      <c r="L7" s="22">
        <v>7854747</v>
      </c>
      <c r="M7" s="18">
        <v>8239933</v>
      </c>
      <c r="N7" s="8">
        <f t="shared" si="4"/>
        <v>385186</v>
      </c>
      <c r="O7" s="34">
        <f t="shared" si="5"/>
        <v>4.9038625941739467E-2</v>
      </c>
    </row>
    <row r="8" spans="1:15">
      <c r="A8" s="42" t="s">
        <v>19</v>
      </c>
      <c r="B8" s="22">
        <v>93645714</v>
      </c>
      <c r="C8" s="19">
        <v>6135267</v>
      </c>
      <c r="D8" s="22">
        <v>124737591</v>
      </c>
      <c r="E8" s="19">
        <v>4108981</v>
      </c>
      <c r="F8" s="11">
        <f t="shared" si="1"/>
        <v>-31091877</v>
      </c>
      <c r="G8" s="12">
        <f t="shared" si="1"/>
        <v>2026286</v>
      </c>
      <c r="H8" s="40">
        <f t="shared" si="2"/>
        <v>-2026286</v>
      </c>
      <c r="I8" s="18">
        <v>0</v>
      </c>
      <c r="J8" s="8">
        <v>0</v>
      </c>
      <c r="K8" s="24">
        <v>0</v>
      </c>
      <c r="L8" s="22">
        <v>17489855</v>
      </c>
      <c r="M8" s="18">
        <v>19516141</v>
      </c>
      <c r="N8" s="8">
        <f t="shared" si="4"/>
        <v>2026286</v>
      </c>
      <c r="O8" s="34">
        <f t="shared" si="5"/>
        <v>0.11585493418899118</v>
      </c>
    </row>
    <row r="9" spans="1:15">
      <c r="A9" s="42" t="s">
        <v>20</v>
      </c>
      <c r="B9" s="22">
        <v>88381128</v>
      </c>
      <c r="C9" s="19">
        <v>7648874</v>
      </c>
      <c r="D9" s="22">
        <v>94692173</v>
      </c>
      <c r="E9" s="19">
        <v>6813193</v>
      </c>
      <c r="F9" s="11">
        <f t="shared" si="1"/>
        <v>-6311045</v>
      </c>
      <c r="G9" s="12">
        <f t="shared" si="1"/>
        <v>835681</v>
      </c>
      <c r="H9" s="40">
        <f t="shared" si="2"/>
        <v>-820317</v>
      </c>
      <c r="I9" s="18">
        <v>-15364</v>
      </c>
      <c r="J9" s="8">
        <v>0</v>
      </c>
      <c r="K9" s="24">
        <v>0</v>
      </c>
      <c r="L9" s="22">
        <v>20648851</v>
      </c>
      <c r="M9" s="18">
        <v>21469168</v>
      </c>
      <c r="N9" s="8">
        <f t="shared" si="4"/>
        <v>820317</v>
      </c>
      <c r="O9" s="34">
        <f t="shared" si="5"/>
        <v>3.9727004664811716E-2</v>
      </c>
    </row>
    <row r="10" spans="1:15">
      <c r="A10" s="42" t="s">
        <v>21</v>
      </c>
      <c r="B10" s="22">
        <v>42679172</v>
      </c>
      <c r="C10" s="19">
        <v>3296134</v>
      </c>
      <c r="D10" s="22">
        <v>51297572</v>
      </c>
      <c r="E10" s="19">
        <v>1724927</v>
      </c>
      <c r="F10" s="11">
        <f t="shared" si="1"/>
        <v>-8618400</v>
      </c>
      <c r="G10" s="12">
        <f t="shared" si="1"/>
        <v>1571207</v>
      </c>
      <c r="H10" s="40">
        <f t="shared" si="2"/>
        <v>-1243240</v>
      </c>
      <c r="I10" s="18">
        <v>-327967</v>
      </c>
      <c r="J10" s="8">
        <v>0</v>
      </c>
      <c r="K10" s="24">
        <v>0</v>
      </c>
      <c r="L10" s="22">
        <v>4230592</v>
      </c>
      <c r="M10" s="18">
        <v>5473832</v>
      </c>
      <c r="N10" s="8">
        <f t="shared" si="4"/>
        <v>1243240</v>
      </c>
      <c r="O10" s="34">
        <f t="shared" si="5"/>
        <v>0.29386903771387085</v>
      </c>
    </row>
    <row r="11" spans="1:15">
      <c r="A11" s="42" t="s">
        <v>22</v>
      </c>
      <c r="B11" s="22">
        <v>916537048</v>
      </c>
      <c r="C11" s="19">
        <v>69146109</v>
      </c>
      <c r="D11" s="22">
        <v>1040652636</v>
      </c>
      <c r="E11" s="19">
        <v>61308143</v>
      </c>
      <c r="F11" s="11">
        <f t="shared" si="1"/>
        <v>-124115588</v>
      </c>
      <c r="G11" s="12">
        <f t="shared" si="1"/>
        <v>7837966</v>
      </c>
      <c r="H11" s="40">
        <f t="shared" si="2"/>
        <v>-5212538</v>
      </c>
      <c r="I11" s="18">
        <v>-2625428</v>
      </c>
      <c r="J11" s="8">
        <v>0</v>
      </c>
      <c r="K11" s="24">
        <v>0</v>
      </c>
      <c r="L11" s="22">
        <v>130407775</v>
      </c>
      <c r="M11" s="18">
        <v>135620313</v>
      </c>
      <c r="N11" s="8">
        <f t="shared" si="4"/>
        <v>5212538</v>
      </c>
      <c r="O11" s="34">
        <f t="shared" si="5"/>
        <v>3.9971067675987904E-2</v>
      </c>
    </row>
    <row r="12" spans="1:15" s="5" customFormat="1">
      <c r="A12" s="42" t="s">
        <v>23</v>
      </c>
      <c r="B12" s="27">
        <v>44050419</v>
      </c>
      <c r="C12" s="30">
        <v>2901648</v>
      </c>
      <c r="D12" s="27">
        <v>62644585</v>
      </c>
      <c r="E12" s="30">
        <v>2933536</v>
      </c>
      <c r="F12" s="15">
        <f t="shared" si="1"/>
        <v>-18594166</v>
      </c>
      <c r="G12" s="16">
        <f t="shared" si="1"/>
        <v>-31888</v>
      </c>
      <c r="H12" s="40">
        <f t="shared" si="2"/>
        <v>31888</v>
      </c>
      <c r="I12" s="28">
        <v>0</v>
      </c>
      <c r="J12" s="29">
        <v>0</v>
      </c>
      <c r="K12" s="26">
        <v>0</v>
      </c>
      <c r="L12" s="27">
        <v>5233398</v>
      </c>
      <c r="M12" s="28">
        <v>5201510</v>
      </c>
      <c r="N12" s="8">
        <f t="shared" si="4"/>
        <v>-31888</v>
      </c>
      <c r="O12" s="34">
        <f t="shared" si="5"/>
        <v>-6.0931731162048308E-3</v>
      </c>
    </row>
    <row r="13" spans="1:15">
      <c r="A13" s="42" t="s">
        <v>24</v>
      </c>
      <c r="B13" s="22">
        <v>57905586</v>
      </c>
      <c r="C13" s="19">
        <v>5261992</v>
      </c>
      <c r="D13" s="22">
        <v>79078966</v>
      </c>
      <c r="E13" s="19">
        <v>3111582</v>
      </c>
      <c r="F13" s="11">
        <f t="shared" si="1"/>
        <v>-21173380</v>
      </c>
      <c r="G13" s="12">
        <f t="shared" si="1"/>
        <v>2150410</v>
      </c>
      <c r="H13" s="40">
        <f t="shared" si="2"/>
        <v>-2116562</v>
      </c>
      <c r="I13" s="18">
        <v>-34630</v>
      </c>
      <c r="J13" s="8">
        <v>782</v>
      </c>
      <c r="K13" s="24">
        <v>0</v>
      </c>
      <c r="L13" s="22">
        <v>17439678</v>
      </c>
      <c r="M13" s="18">
        <v>19556240</v>
      </c>
      <c r="N13" s="8">
        <f t="shared" si="4"/>
        <v>2116562</v>
      </c>
      <c r="O13" s="34">
        <f t="shared" si="5"/>
        <v>0.12136474079395265</v>
      </c>
    </row>
    <row r="14" spans="1:15">
      <c r="A14" s="42" t="s">
        <v>25</v>
      </c>
      <c r="B14" s="22">
        <v>3845798</v>
      </c>
      <c r="C14" s="19">
        <v>294901</v>
      </c>
      <c r="D14" s="22">
        <v>4674934</v>
      </c>
      <c r="E14" s="19">
        <v>304622</v>
      </c>
      <c r="F14" s="11">
        <f t="shared" si="1"/>
        <v>-829136</v>
      </c>
      <c r="G14" s="12">
        <f t="shared" si="1"/>
        <v>-9721</v>
      </c>
      <c r="H14" s="40">
        <f t="shared" si="2"/>
        <v>-21533</v>
      </c>
      <c r="I14" s="18">
        <v>31254</v>
      </c>
      <c r="J14" s="8">
        <v>0</v>
      </c>
      <c r="K14" s="24">
        <v>0</v>
      </c>
      <c r="L14" s="22">
        <v>685950</v>
      </c>
      <c r="M14" s="18">
        <v>707483</v>
      </c>
      <c r="N14" s="8">
        <f t="shared" si="4"/>
        <v>21533</v>
      </c>
      <c r="O14" s="34">
        <f t="shared" si="5"/>
        <v>3.1391500838253483E-2</v>
      </c>
    </row>
    <row r="15" spans="1:15">
      <c r="A15" s="42" t="s">
        <v>26</v>
      </c>
      <c r="B15" s="22">
        <v>10269518</v>
      </c>
      <c r="C15" s="19">
        <v>814135</v>
      </c>
      <c r="D15" s="22">
        <v>13450349</v>
      </c>
      <c r="E15" s="19">
        <v>808271</v>
      </c>
      <c r="F15" s="11">
        <f t="shared" si="1"/>
        <v>-3180831</v>
      </c>
      <c r="G15" s="12">
        <f t="shared" si="1"/>
        <v>5864</v>
      </c>
      <c r="H15" s="40">
        <f t="shared" si="2"/>
        <v>-72301</v>
      </c>
      <c r="I15" s="18">
        <v>66437</v>
      </c>
      <c r="J15" s="8">
        <v>0</v>
      </c>
      <c r="K15" s="24">
        <v>0</v>
      </c>
      <c r="L15" s="22">
        <v>3328062</v>
      </c>
      <c r="M15" s="18">
        <v>3400363</v>
      </c>
      <c r="N15" s="8">
        <f t="shared" si="4"/>
        <v>72301</v>
      </c>
      <c r="O15" s="34">
        <f t="shared" si="5"/>
        <v>2.1724655370002122E-2</v>
      </c>
    </row>
    <row r="16" spans="1:15">
      <c r="A16" s="42" t="s">
        <v>27</v>
      </c>
      <c r="B16" s="22">
        <v>9811578</v>
      </c>
      <c r="C16" s="19">
        <v>910129</v>
      </c>
      <c r="D16" s="22">
        <v>11318976</v>
      </c>
      <c r="E16" s="19">
        <v>530626</v>
      </c>
      <c r="F16" s="11">
        <f t="shared" si="1"/>
        <v>-1507398</v>
      </c>
      <c r="G16" s="12">
        <f t="shared" si="1"/>
        <v>379503</v>
      </c>
      <c r="H16" s="40">
        <f t="shared" si="2"/>
        <v>-92370</v>
      </c>
      <c r="I16" s="18">
        <v>-287133</v>
      </c>
      <c r="J16" s="8">
        <v>0</v>
      </c>
      <c r="K16" s="24">
        <v>0</v>
      </c>
      <c r="L16" s="22">
        <v>1913032</v>
      </c>
      <c r="M16" s="18">
        <v>2005402</v>
      </c>
      <c r="N16" s="8">
        <f t="shared" si="4"/>
        <v>92370</v>
      </c>
      <c r="O16" s="34">
        <f t="shared" si="5"/>
        <v>4.8284607889465425E-2</v>
      </c>
    </row>
    <row r="17" spans="1:15">
      <c r="A17" s="42" t="s">
        <v>28</v>
      </c>
      <c r="B17" s="22">
        <v>2570338</v>
      </c>
      <c r="C17" s="19">
        <v>303493</v>
      </c>
      <c r="D17" s="22">
        <v>3406112</v>
      </c>
      <c r="E17" s="19">
        <v>68948</v>
      </c>
      <c r="F17" s="11">
        <f t="shared" si="1"/>
        <v>-835774</v>
      </c>
      <c r="G17" s="12">
        <f t="shared" si="1"/>
        <v>234545</v>
      </c>
      <c r="H17" s="40">
        <f t="shared" si="2"/>
        <v>-127122</v>
      </c>
      <c r="I17" s="18">
        <v>-104423</v>
      </c>
      <c r="J17" s="8">
        <v>0</v>
      </c>
      <c r="K17" s="24">
        <v>-3000</v>
      </c>
      <c r="L17" s="22">
        <v>640831</v>
      </c>
      <c r="M17" s="18">
        <v>767953</v>
      </c>
      <c r="N17" s="8">
        <f t="shared" si="4"/>
        <v>127122</v>
      </c>
      <c r="O17" s="34">
        <f t="shared" si="5"/>
        <v>0.19837055323478414</v>
      </c>
    </row>
    <row r="18" spans="1:15" ht="15.75" customHeight="1">
      <c r="A18" s="42" t="s">
        <v>29</v>
      </c>
      <c r="B18" s="22">
        <v>4487095</v>
      </c>
      <c r="C18" s="19">
        <v>474967</v>
      </c>
      <c r="D18" s="22">
        <v>5408055</v>
      </c>
      <c r="E18" s="19">
        <v>469687</v>
      </c>
      <c r="F18" s="11">
        <f t="shared" si="1"/>
        <v>-920960</v>
      </c>
      <c r="G18" s="12">
        <f t="shared" si="1"/>
        <v>5280</v>
      </c>
      <c r="H18" s="40">
        <f t="shared" si="2"/>
        <v>-5280</v>
      </c>
      <c r="I18" s="18">
        <v>0</v>
      </c>
      <c r="J18" s="8">
        <v>0</v>
      </c>
      <c r="K18" s="24">
        <v>0</v>
      </c>
      <c r="L18" s="22">
        <v>1283889</v>
      </c>
      <c r="M18" s="18">
        <v>1289169</v>
      </c>
      <c r="N18" s="8">
        <f t="shared" si="4"/>
        <v>5280</v>
      </c>
      <c r="O18" s="34">
        <f t="shared" si="5"/>
        <v>4.1125050530068652E-3</v>
      </c>
    </row>
    <row r="19" spans="1:15">
      <c r="A19" s="42" t="s">
        <v>30</v>
      </c>
      <c r="B19" s="22">
        <v>1699947</v>
      </c>
      <c r="C19" s="19">
        <v>130349</v>
      </c>
      <c r="D19" s="22">
        <v>2290358</v>
      </c>
      <c r="E19" s="19">
        <v>121904</v>
      </c>
      <c r="F19" s="11">
        <f t="shared" si="1"/>
        <v>-590411</v>
      </c>
      <c r="G19" s="12">
        <f t="shared" si="1"/>
        <v>8445</v>
      </c>
      <c r="H19" s="40">
        <f t="shared" si="2"/>
        <v>-8445</v>
      </c>
      <c r="I19" s="18">
        <v>0</v>
      </c>
      <c r="J19" s="8">
        <v>0</v>
      </c>
      <c r="K19" s="24">
        <v>0</v>
      </c>
      <c r="L19" s="22">
        <v>400935</v>
      </c>
      <c r="M19" s="18">
        <v>409380</v>
      </c>
      <c r="N19" s="8">
        <f t="shared" si="4"/>
        <v>8445</v>
      </c>
      <c r="O19" s="34">
        <f t="shared" si="5"/>
        <v>2.1063264618953248E-2</v>
      </c>
    </row>
    <row r="20" spans="1:15">
      <c r="A20" s="42" t="s">
        <v>31</v>
      </c>
      <c r="B20" s="22">
        <v>0</v>
      </c>
      <c r="C20" s="19">
        <v>1352234</v>
      </c>
      <c r="D20" s="22">
        <v>0</v>
      </c>
      <c r="E20" s="19">
        <v>1021859</v>
      </c>
      <c r="F20" s="11">
        <f t="shared" si="1"/>
        <v>0</v>
      </c>
      <c r="G20" s="12">
        <f t="shared" si="1"/>
        <v>330375</v>
      </c>
      <c r="H20" s="40">
        <f t="shared" si="2"/>
        <v>-442070</v>
      </c>
      <c r="I20" s="18">
        <v>111695</v>
      </c>
      <c r="J20" s="8">
        <v>0</v>
      </c>
      <c r="K20" s="24">
        <v>0</v>
      </c>
      <c r="L20" s="22">
        <v>5681322</v>
      </c>
      <c r="M20" s="18">
        <v>6123392</v>
      </c>
      <c r="N20" s="8">
        <f t="shared" si="4"/>
        <v>442070</v>
      </c>
      <c r="O20" s="34">
        <f t="shared" si="5"/>
        <v>7.781111508905858E-2</v>
      </c>
    </row>
    <row r="21" spans="1:15">
      <c r="A21" s="42" t="s">
        <v>32</v>
      </c>
      <c r="B21" s="22">
        <v>8634831</v>
      </c>
      <c r="C21" s="19">
        <v>662306</v>
      </c>
      <c r="D21" s="22">
        <v>9126001</v>
      </c>
      <c r="E21" s="19">
        <v>419378</v>
      </c>
      <c r="F21" s="11">
        <f t="shared" si="1"/>
        <v>-491170</v>
      </c>
      <c r="G21" s="12">
        <f t="shared" si="1"/>
        <v>242928</v>
      </c>
      <c r="H21" s="40">
        <f t="shared" si="2"/>
        <v>-233168</v>
      </c>
      <c r="I21" s="18">
        <v>-9760</v>
      </c>
      <c r="J21" s="8">
        <v>0</v>
      </c>
      <c r="K21" s="24">
        <v>0</v>
      </c>
      <c r="L21" s="22">
        <v>1305501</v>
      </c>
      <c r="M21" s="18">
        <v>1538669</v>
      </c>
      <c r="N21" s="8">
        <f t="shared" si="4"/>
        <v>233168</v>
      </c>
      <c r="O21" s="34">
        <f t="shared" si="5"/>
        <v>0.17860422933417897</v>
      </c>
    </row>
    <row r="22" spans="1:15">
      <c r="A22" s="42" t="s">
        <v>33</v>
      </c>
      <c r="B22" s="22">
        <v>4621936</v>
      </c>
      <c r="C22" s="19">
        <v>355333</v>
      </c>
      <c r="D22" s="22">
        <v>6137384</v>
      </c>
      <c r="E22" s="19">
        <v>93407</v>
      </c>
      <c r="F22" s="11">
        <f t="shared" si="1"/>
        <v>-1515448</v>
      </c>
      <c r="G22" s="12">
        <f t="shared" si="1"/>
        <v>261926</v>
      </c>
      <c r="H22" s="40">
        <f t="shared" si="2"/>
        <v>-261926</v>
      </c>
      <c r="I22" s="18">
        <v>0</v>
      </c>
      <c r="J22" s="8">
        <v>0</v>
      </c>
      <c r="K22" s="24">
        <v>0</v>
      </c>
      <c r="L22" s="22">
        <v>1581586</v>
      </c>
      <c r="M22" s="18">
        <v>1843512</v>
      </c>
      <c r="N22" s="8">
        <f t="shared" si="4"/>
        <v>261926</v>
      </c>
      <c r="O22" s="34">
        <f t="shared" si="5"/>
        <v>0.16560971075869402</v>
      </c>
    </row>
    <row r="23" spans="1:15">
      <c r="A23" s="42" t="s">
        <v>34</v>
      </c>
      <c r="B23" s="22">
        <v>8309016</v>
      </c>
      <c r="C23" s="19">
        <v>712037</v>
      </c>
      <c r="D23" s="22">
        <v>10662474</v>
      </c>
      <c r="E23" s="19">
        <v>417425</v>
      </c>
      <c r="F23" s="11">
        <f t="shared" si="1"/>
        <v>-2353458</v>
      </c>
      <c r="G23" s="12">
        <f t="shared" si="1"/>
        <v>294612</v>
      </c>
      <c r="H23" s="40">
        <f t="shared" si="2"/>
        <v>-295612</v>
      </c>
      <c r="I23" s="18">
        <v>0</v>
      </c>
      <c r="J23" s="8">
        <v>1000</v>
      </c>
      <c r="K23" s="24">
        <v>0</v>
      </c>
      <c r="L23" s="22">
        <v>2307942</v>
      </c>
      <c r="M23" s="18">
        <v>2603554</v>
      </c>
      <c r="N23" s="8">
        <f t="shared" si="4"/>
        <v>295612</v>
      </c>
      <c r="O23" s="34">
        <f t="shared" si="5"/>
        <v>0.12808467457154471</v>
      </c>
    </row>
    <row r="24" spans="1:15">
      <c r="A24" s="42" t="s">
        <v>35</v>
      </c>
      <c r="B24" s="22">
        <v>20367660</v>
      </c>
      <c r="C24" s="19">
        <v>1346978</v>
      </c>
      <c r="D24" s="22">
        <v>24820614</v>
      </c>
      <c r="E24" s="19">
        <v>892035</v>
      </c>
      <c r="F24" s="11">
        <f t="shared" si="1"/>
        <v>-4452954</v>
      </c>
      <c r="G24" s="12">
        <f t="shared" si="1"/>
        <v>454943</v>
      </c>
      <c r="H24" s="40">
        <f t="shared" si="2"/>
        <v>-594657</v>
      </c>
      <c r="I24" s="18">
        <v>139714</v>
      </c>
      <c r="J24" s="8">
        <v>0</v>
      </c>
      <c r="K24" s="24">
        <v>0</v>
      </c>
      <c r="L24" s="22">
        <v>4971776</v>
      </c>
      <c r="M24" s="18">
        <v>5566433</v>
      </c>
      <c r="N24" s="8">
        <f t="shared" si="4"/>
        <v>594657</v>
      </c>
      <c r="O24" s="34">
        <f t="shared" si="5"/>
        <v>0.1196065550821277</v>
      </c>
    </row>
    <row r="25" spans="1:15">
      <c r="A25" s="43" t="s">
        <v>36</v>
      </c>
      <c r="B25" s="22">
        <v>16049245</v>
      </c>
      <c r="C25" s="19">
        <v>1219769</v>
      </c>
      <c r="D25" s="22">
        <v>24548808</v>
      </c>
      <c r="E25" s="19">
        <v>632147</v>
      </c>
      <c r="F25" s="11">
        <f t="shared" si="1"/>
        <v>-8499563</v>
      </c>
      <c r="G25" s="12">
        <f t="shared" si="1"/>
        <v>587622</v>
      </c>
      <c r="H25" s="40">
        <f t="shared" si="2"/>
        <v>-587622</v>
      </c>
      <c r="I25" s="18">
        <v>0</v>
      </c>
      <c r="J25" s="8">
        <v>0</v>
      </c>
      <c r="K25" s="24">
        <v>0</v>
      </c>
      <c r="L25" s="22">
        <v>3694413</v>
      </c>
      <c r="M25" s="18">
        <v>4282035</v>
      </c>
      <c r="N25" s="8">
        <f t="shared" si="4"/>
        <v>587622</v>
      </c>
      <c r="O25" s="34">
        <f t="shared" si="5"/>
        <v>0.15905693272517185</v>
      </c>
    </row>
    <row r="26" spans="1:15">
      <c r="A26" s="42" t="s">
        <v>37</v>
      </c>
      <c r="B26" s="22">
        <v>0</v>
      </c>
      <c r="C26" s="19">
        <v>486422</v>
      </c>
      <c r="D26" s="22">
        <v>0</v>
      </c>
      <c r="E26" s="19">
        <v>107818</v>
      </c>
      <c r="F26" s="11">
        <f t="shared" si="1"/>
        <v>0</v>
      </c>
      <c r="G26" s="12">
        <f t="shared" si="1"/>
        <v>378604</v>
      </c>
      <c r="H26" s="40">
        <f t="shared" si="2"/>
        <v>-378604</v>
      </c>
      <c r="I26" s="18">
        <v>0</v>
      </c>
      <c r="J26" s="8">
        <v>0</v>
      </c>
      <c r="K26" s="24">
        <v>0</v>
      </c>
      <c r="L26" s="22">
        <v>1752028</v>
      </c>
      <c r="M26" s="18">
        <v>2130632</v>
      </c>
      <c r="N26" s="8">
        <f t="shared" si="4"/>
        <v>378604</v>
      </c>
      <c r="O26" s="34">
        <f t="shared" si="5"/>
        <v>0.21609471994739815</v>
      </c>
    </row>
    <row r="27" spans="1:15">
      <c r="A27" s="42" t="s">
        <v>38</v>
      </c>
      <c r="B27" s="22">
        <v>1112498</v>
      </c>
      <c r="C27" s="19">
        <v>92314</v>
      </c>
      <c r="D27" s="22">
        <v>1978817</v>
      </c>
      <c r="E27" s="19">
        <v>18815</v>
      </c>
      <c r="F27" s="11">
        <f t="shared" si="1"/>
        <v>-866319</v>
      </c>
      <c r="G27" s="12">
        <f t="shared" si="1"/>
        <v>73499</v>
      </c>
      <c r="H27" s="40">
        <f t="shared" si="2"/>
        <v>-73499</v>
      </c>
      <c r="I27" s="18">
        <v>0</v>
      </c>
      <c r="J27" s="8">
        <v>0</v>
      </c>
      <c r="K27" s="24">
        <v>0</v>
      </c>
      <c r="L27" s="22">
        <v>435137</v>
      </c>
      <c r="M27" s="18">
        <v>508636</v>
      </c>
      <c r="N27" s="8">
        <f t="shared" si="4"/>
        <v>73499</v>
      </c>
      <c r="O27" s="34">
        <f t="shared" si="5"/>
        <v>0.16891002144152312</v>
      </c>
    </row>
    <row r="28" spans="1:15">
      <c r="A28" s="42" t="s">
        <v>39</v>
      </c>
      <c r="B28" s="22">
        <v>17583236</v>
      </c>
      <c r="C28" s="19">
        <v>1376055</v>
      </c>
      <c r="D28" s="22">
        <v>21110446</v>
      </c>
      <c r="E28" s="19">
        <v>1006517</v>
      </c>
      <c r="F28" s="11">
        <f t="shared" si="1"/>
        <v>-3527210</v>
      </c>
      <c r="G28" s="12">
        <f t="shared" si="1"/>
        <v>369538</v>
      </c>
      <c r="H28" s="40">
        <f t="shared" si="2"/>
        <v>-369538</v>
      </c>
      <c r="I28" s="18">
        <v>0</v>
      </c>
      <c r="J28" s="8">
        <v>0</v>
      </c>
      <c r="K28" s="24">
        <v>0</v>
      </c>
      <c r="L28" s="22">
        <v>2326738</v>
      </c>
      <c r="M28" s="18">
        <v>2696276</v>
      </c>
      <c r="N28" s="8">
        <f t="shared" si="4"/>
        <v>369538</v>
      </c>
      <c r="O28" s="34">
        <f t="shared" si="5"/>
        <v>0.15882235129180855</v>
      </c>
    </row>
    <row r="29" spans="1:15">
      <c r="A29" s="42" t="s">
        <v>40</v>
      </c>
      <c r="B29" s="22">
        <v>28059761</v>
      </c>
      <c r="C29" s="19">
        <v>2075065</v>
      </c>
      <c r="D29" s="22">
        <v>31982796</v>
      </c>
      <c r="E29" s="19">
        <v>762229</v>
      </c>
      <c r="F29" s="11">
        <f t="shared" si="1"/>
        <v>-3923035</v>
      </c>
      <c r="G29" s="12">
        <f t="shared" si="1"/>
        <v>1312836</v>
      </c>
      <c r="H29" s="40">
        <f t="shared" si="2"/>
        <v>-1253128</v>
      </c>
      <c r="I29" s="18">
        <v>-59708</v>
      </c>
      <c r="J29" s="8">
        <v>0</v>
      </c>
      <c r="K29" s="24">
        <v>0</v>
      </c>
      <c r="L29" s="22">
        <v>2855699</v>
      </c>
      <c r="M29" s="18">
        <v>4108827</v>
      </c>
      <c r="N29" s="8">
        <f t="shared" si="4"/>
        <v>1253128</v>
      </c>
      <c r="O29" s="34">
        <f t="shared" si="5"/>
        <v>0.43881655594654756</v>
      </c>
    </row>
    <row r="30" spans="1:15">
      <c r="A30" s="42" t="s">
        <v>41</v>
      </c>
      <c r="B30" s="22">
        <v>0</v>
      </c>
      <c r="C30" s="19">
        <v>347468</v>
      </c>
      <c r="D30" s="22">
        <v>0</v>
      </c>
      <c r="E30" s="19">
        <v>92442</v>
      </c>
      <c r="F30" s="11">
        <f t="shared" si="1"/>
        <v>0</v>
      </c>
      <c r="G30" s="12">
        <f t="shared" si="1"/>
        <v>255026</v>
      </c>
      <c r="H30" s="40">
        <f t="shared" si="2"/>
        <v>-255026</v>
      </c>
      <c r="I30" s="18">
        <v>0</v>
      </c>
      <c r="J30" s="8">
        <v>0</v>
      </c>
      <c r="K30" s="24">
        <v>0</v>
      </c>
      <c r="L30" s="22">
        <v>1023366</v>
      </c>
      <c r="M30" s="18">
        <v>1278392</v>
      </c>
      <c r="N30" s="8">
        <f t="shared" si="4"/>
        <v>255026</v>
      </c>
      <c r="O30" s="34">
        <f t="shared" si="5"/>
        <v>0.249203119900407</v>
      </c>
    </row>
    <row r="31" spans="1:15">
      <c r="A31" s="42" t="s">
        <v>42</v>
      </c>
      <c r="B31" s="22">
        <v>10050960</v>
      </c>
      <c r="C31" s="19">
        <v>1007047</v>
      </c>
      <c r="D31" s="22">
        <v>10772495</v>
      </c>
      <c r="E31" s="19">
        <v>488528</v>
      </c>
      <c r="F31" s="11">
        <f t="shared" si="1"/>
        <v>-721535</v>
      </c>
      <c r="G31" s="12">
        <f t="shared" si="1"/>
        <v>518519</v>
      </c>
      <c r="H31" s="40">
        <f t="shared" si="2"/>
        <v>-138427</v>
      </c>
      <c r="I31" s="18">
        <v>-380092</v>
      </c>
      <c r="J31" s="8">
        <v>0</v>
      </c>
      <c r="K31" s="24">
        <v>0</v>
      </c>
      <c r="L31" s="22">
        <v>485605</v>
      </c>
      <c r="M31" s="18">
        <v>624032</v>
      </c>
      <c r="N31" s="8">
        <f t="shared" si="4"/>
        <v>138427</v>
      </c>
      <c r="O31" s="34">
        <f t="shared" si="5"/>
        <v>0.28506090340914936</v>
      </c>
    </row>
    <row r="32" spans="1:15">
      <c r="A32" s="42" t="s">
        <v>43</v>
      </c>
      <c r="B32" s="22">
        <v>0</v>
      </c>
      <c r="C32" s="19">
        <v>811079</v>
      </c>
      <c r="D32" s="22">
        <v>0</v>
      </c>
      <c r="E32" s="19">
        <v>485957</v>
      </c>
      <c r="F32" s="11">
        <f t="shared" si="1"/>
        <v>0</v>
      </c>
      <c r="G32" s="12">
        <f t="shared" si="1"/>
        <v>325122</v>
      </c>
      <c r="H32" s="40">
        <f t="shared" si="2"/>
        <v>-325122</v>
      </c>
      <c r="I32" s="18">
        <v>0</v>
      </c>
      <c r="J32" s="8">
        <v>0</v>
      </c>
      <c r="K32" s="24">
        <v>0</v>
      </c>
      <c r="L32" s="22">
        <v>2131612</v>
      </c>
      <c r="M32" s="18">
        <v>2456734</v>
      </c>
      <c r="N32" s="8">
        <f t="shared" si="4"/>
        <v>325122</v>
      </c>
      <c r="O32" s="34">
        <f t="shared" si="5"/>
        <v>0.15252400530678201</v>
      </c>
    </row>
    <row r="33" spans="1:15">
      <c r="A33" s="42" t="s">
        <v>44</v>
      </c>
      <c r="B33" s="22">
        <v>14912878</v>
      </c>
      <c r="C33" s="19">
        <v>1287925</v>
      </c>
      <c r="D33" s="22">
        <v>22770891</v>
      </c>
      <c r="E33" s="19">
        <v>1005382</v>
      </c>
      <c r="F33" s="11">
        <f t="shared" si="1"/>
        <v>-7858013</v>
      </c>
      <c r="G33" s="12">
        <f t="shared" si="1"/>
        <v>282543</v>
      </c>
      <c r="H33" s="40">
        <f t="shared" si="2"/>
        <v>-282543</v>
      </c>
      <c r="I33" s="18">
        <v>0</v>
      </c>
      <c r="J33" s="8">
        <v>0</v>
      </c>
      <c r="K33" s="24">
        <v>0</v>
      </c>
      <c r="L33" s="22">
        <v>1058138</v>
      </c>
      <c r="M33" s="18">
        <v>1340681</v>
      </c>
      <c r="N33" s="8">
        <f t="shared" si="4"/>
        <v>282543</v>
      </c>
      <c r="O33" s="34">
        <f t="shared" si="5"/>
        <v>0.26701904666499088</v>
      </c>
    </row>
    <row r="34" spans="1:15">
      <c r="A34" s="42" t="s">
        <v>45</v>
      </c>
      <c r="B34" s="22">
        <v>3098779</v>
      </c>
      <c r="C34" s="19">
        <v>221579</v>
      </c>
      <c r="D34" s="22">
        <v>4685890</v>
      </c>
      <c r="E34" s="19">
        <v>224703</v>
      </c>
      <c r="F34" s="11">
        <f t="shared" si="1"/>
        <v>-1587111</v>
      </c>
      <c r="G34" s="12">
        <f t="shared" si="1"/>
        <v>-3124</v>
      </c>
      <c r="H34" s="40">
        <f t="shared" si="2"/>
        <v>5458</v>
      </c>
      <c r="I34" s="18">
        <v>-2334</v>
      </c>
      <c r="J34" s="8">
        <v>0</v>
      </c>
      <c r="K34" s="24">
        <v>0</v>
      </c>
      <c r="L34" s="22">
        <v>1111261</v>
      </c>
      <c r="M34" s="18">
        <v>1105803</v>
      </c>
      <c r="N34" s="8">
        <f t="shared" si="4"/>
        <v>-5458</v>
      </c>
      <c r="O34" s="34">
        <f t="shared" si="5"/>
        <v>-4.9115374336001771E-3</v>
      </c>
    </row>
    <row r="35" spans="1:15">
      <c r="A35" s="42" t="s">
        <v>46</v>
      </c>
      <c r="B35" s="22">
        <v>0</v>
      </c>
      <c r="C35" s="19">
        <v>2031438</v>
      </c>
      <c r="D35" s="22">
        <v>0</v>
      </c>
      <c r="E35" s="19">
        <v>1354372</v>
      </c>
      <c r="F35" s="11">
        <f t="shared" si="1"/>
        <v>0</v>
      </c>
      <c r="G35" s="12">
        <f t="shared" si="1"/>
        <v>677066</v>
      </c>
      <c r="H35" s="40">
        <f t="shared" si="2"/>
        <v>-774255</v>
      </c>
      <c r="I35" s="18">
        <v>97189</v>
      </c>
      <c r="J35" s="8">
        <v>0</v>
      </c>
      <c r="K35" s="24">
        <v>0</v>
      </c>
      <c r="L35" s="22">
        <v>8954725</v>
      </c>
      <c r="M35" s="18">
        <v>9728980</v>
      </c>
      <c r="N35" s="8">
        <f t="shared" si="4"/>
        <v>774255</v>
      </c>
      <c r="O35" s="34">
        <f t="shared" si="5"/>
        <v>8.6463291725876523E-2</v>
      </c>
    </row>
    <row r="36" spans="1:15">
      <c r="A36" s="42" t="s">
        <v>47</v>
      </c>
      <c r="B36" s="22">
        <v>0</v>
      </c>
      <c r="C36" s="19">
        <v>268214</v>
      </c>
      <c r="D36" s="22">
        <v>0</v>
      </c>
      <c r="E36" s="19">
        <v>264978</v>
      </c>
      <c r="F36" s="11">
        <f t="shared" ref="F36:G67" si="6">B36-D36</f>
        <v>0</v>
      </c>
      <c r="G36" s="12">
        <f t="shared" si="6"/>
        <v>3236</v>
      </c>
      <c r="H36" s="40">
        <f t="shared" si="2"/>
        <v>-2947</v>
      </c>
      <c r="I36" s="18">
        <v>-289</v>
      </c>
      <c r="J36" s="8">
        <v>0</v>
      </c>
      <c r="K36" s="24">
        <v>0</v>
      </c>
      <c r="L36" s="22">
        <v>853168</v>
      </c>
      <c r="M36" s="18">
        <v>856115</v>
      </c>
      <c r="N36" s="8">
        <f t="shared" si="4"/>
        <v>2947</v>
      </c>
      <c r="O36" s="34">
        <f t="shared" si="5"/>
        <v>3.454184873319166E-3</v>
      </c>
    </row>
    <row r="37" spans="1:15">
      <c r="A37" s="42" t="s">
        <v>48</v>
      </c>
      <c r="B37" s="22">
        <v>0</v>
      </c>
      <c r="C37" s="19">
        <v>731069</v>
      </c>
      <c r="D37" s="22">
        <v>0</v>
      </c>
      <c r="E37" s="19">
        <v>250651</v>
      </c>
      <c r="F37" s="11">
        <f t="shared" si="6"/>
        <v>0</v>
      </c>
      <c r="G37" s="12">
        <f t="shared" si="6"/>
        <v>480418</v>
      </c>
      <c r="H37" s="40">
        <f t="shared" si="2"/>
        <v>-371058</v>
      </c>
      <c r="I37" s="18">
        <v>-109360</v>
      </c>
      <c r="J37" s="8">
        <v>0</v>
      </c>
      <c r="K37" s="24">
        <v>0</v>
      </c>
      <c r="L37" s="22">
        <v>741223</v>
      </c>
      <c r="M37" s="18">
        <v>1112281</v>
      </c>
      <c r="N37" s="8">
        <f t="shared" si="4"/>
        <v>371058</v>
      </c>
      <c r="O37" s="34">
        <f t="shared" si="5"/>
        <v>0.50060238281866587</v>
      </c>
    </row>
    <row r="38" spans="1:15">
      <c r="A38" s="42" t="s">
        <v>49</v>
      </c>
      <c r="B38" s="22">
        <v>0</v>
      </c>
      <c r="C38" s="19">
        <v>2021010</v>
      </c>
      <c r="D38" s="22">
        <v>0</v>
      </c>
      <c r="E38" s="19">
        <v>687247</v>
      </c>
      <c r="F38" s="11">
        <f t="shared" si="6"/>
        <v>0</v>
      </c>
      <c r="G38" s="12">
        <f t="shared" si="6"/>
        <v>1333763</v>
      </c>
      <c r="H38" s="40">
        <f t="shared" si="2"/>
        <v>-1384407</v>
      </c>
      <c r="I38" s="18">
        <v>50644</v>
      </c>
      <c r="J38" s="8">
        <v>0</v>
      </c>
      <c r="K38" s="24">
        <v>0</v>
      </c>
      <c r="L38" s="22">
        <v>5200073</v>
      </c>
      <c r="M38" s="18">
        <v>6584480</v>
      </c>
      <c r="N38" s="8">
        <f t="shared" si="4"/>
        <v>1384407</v>
      </c>
      <c r="O38" s="34">
        <f t="shared" si="5"/>
        <v>0.26622837794777121</v>
      </c>
    </row>
    <row r="39" spans="1:15">
      <c r="A39" s="42" t="s">
        <v>50</v>
      </c>
      <c r="B39" s="22">
        <v>25581359</v>
      </c>
      <c r="C39" s="19">
        <v>1934534</v>
      </c>
      <c r="D39" s="22">
        <v>29414091</v>
      </c>
      <c r="E39" s="19">
        <v>1344229</v>
      </c>
      <c r="F39" s="11">
        <f t="shared" si="6"/>
        <v>-3832732</v>
      </c>
      <c r="G39" s="12">
        <f t="shared" si="6"/>
        <v>590305</v>
      </c>
      <c r="H39" s="40">
        <f t="shared" si="2"/>
        <v>-590305</v>
      </c>
      <c r="I39" s="18">
        <v>0</v>
      </c>
      <c r="J39" s="8">
        <v>0</v>
      </c>
      <c r="K39" s="24">
        <v>0</v>
      </c>
      <c r="L39" s="22">
        <v>5798174</v>
      </c>
      <c r="M39" s="18">
        <v>6388479</v>
      </c>
      <c r="N39" s="8">
        <f t="shared" si="4"/>
        <v>590305</v>
      </c>
      <c r="O39" s="34">
        <f t="shared" si="5"/>
        <v>0.10180877634924368</v>
      </c>
    </row>
    <row r="40" spans="1:15">
      <c r="A40" s="42" t="s">
        <v>51</v>
      </c>
      <c r="B40" s="22">
        <v>4647799</v>
      </c>
      <c r="C40" s="19">
        <v>368447</v>
      </c>
      <c r="D40" s="22">
        <v>4941607</v>
      </c>
      <c r="E40" s="19">
        <v>231381</v>
      </c>
      <c r="F40" s="11">
        <f t="shared" si="6"/>
        <v>-293808</v>
      </c>
      <c r="G40" s="12">
        <f t="shared" si="6"/>
        <v>137066</v>
      </c>
      <c r="H40" s="40">
        <f t="shared" si="2"/>
        <v>-137066</v>
      </c>
      <c r="I40" s="18">
        <v>0</v>
      </c>
      <c r="J40" s="8">
        <v>0</v>
      </c>
      <c r="K40" s="24">
        <v>0</v>
      </c>
      <c r="L40" s="22">
        <v>441841</v>
      </c>
      <c r="M40" s="18">
        <v>578907</v>
      </c>
      <c r="N40" s="8">
        <f t="shared" si="4"/>
        <v>137066</v>
      </c>
      <c r="O40" s="34">
        <f t="shared" si="5"/>
        <v>0.31021566581643634</v>
      </c>
    </row>
    <row r="41" spans="1:15">
      <c r="A41" s="42" t="s">
        <v>52</v>
      </c>
      <c r="B41" s="22">
        <v>3039951</v>
      </c>
      <c r="C41" s="19">
        <v>272082</v>
      </c>
      <c r="D41" s="22">
        <v>4821986</v>
      </c>
      <c r="E41" s="19">
        <v>179018</v>
      </c>
      <c r="F41" s="11">
        <f t="shared" si="6"/>
        <v>-1782035</v>
      </c>
      <c r="G41" s="12">
        <f t="shared" si="6"/>
        <v>93064</v>
      </c>
      <c r="H41" s="40">
        <f t="shared" si="2"/>
        <v>-103439</v>
      </c>
      <c r="I41" s="18">
        <v>10375</v>
      </c>
      <c r="J41" s="8">
        <v>0</v>
      </c>
      <c r="K41" s="24">
        <v>0</v>
      </c>
      <c r="L41" s="22">
        <v>1470953</v>
      </c>
      <c r="M41" s="18">
        <v>1574392</v>
      </c>
      <c r="N41" s="8">
        <f t="shared" si="4"/>
        <v>103439</v>
      </c>
      <c r="O41" s="34">
        <f t="shared" si="5"/>
        <v>7.0321077559922118E-2</v>
      </c>
    </row>
    <row r="42" spans="1:15">
      <c r="A42" s="42" t="s">
        <v>53</v>
      </c>
      <c r="B42" s="22">
        <v>12432606</v>
      </c>
      <c r="C42" s="19">
        <v>864094</v>
      </c>
      <c r="D42" s="22">
        <v>15115603</v>
      </c>
      <c r="E42" s="19">
        <v>766014</v>
      </c>
      <c r="F42" s="11">
        <f t="shared" si="6"/>
        <v>-2682997</v>
      </c>
      <c r="G42" s="12">
        <f t="shared" si="6"/>
        <v>98080</v>
      </c>
      <c r="H42" s="40">
        <f t="shared" si="2"/>
        <v>-98080</v>
      </c>
      <c r="I42" s="18">
        <v>0</v>
      </c>
      <c r="J42" s="8">
        <v>0</v>
      </c>
      <c r="K42" s="24">
        <v>0</v>
      </c>
      <c r="L42" s="22">
        <v>3387265</v>
      </c>
      <c r="M42" s="18">
        <v>3485345</v>
      </c>
      <c r="N42" s="8">
        <f t="shared" si="4"/>
        <v>98080</v>
      </c>
      <c r="O42" s="34">
        <f t="shared" si="5"/>
        <v>2.8955514257077652E-2</v>
      </c>
    </row>
    <row r="43" spans="1:15">
      <c r="A43" s="42" t="s">
        <v>54</v>
      </c>
      <c r="B43" s="22">
        <v>3724910</v>
      </c>
      <c r="C43" s="19">
        <v>267043</v>
      </c>
      <c r="D43" s="22">
        <v>4573495</v>
      </c>
      <c r="E43" s="19">
        <v>112890</v>
      </c>
      <c r="F43" s="11">
        <f t="shared" si="6"/>
        <v>-848585</v>
      </c>
      <c r="G43" s="12">
        <f t="shared" si="6"/>
        <v>154153</v>
      </c>
      <c r="H43" s="40">
        <f t="shared" si="2"/>
        <v>-151282</v>
      </c>
      <c r="I43" s="18">
        <v>-2871</v>
      </c>
      <c r="J43" s="8">
        <v>0</v>
      </c>
      <c r="K43" s="24">
        <v>0</v>
      </c>
      <c r="L43" s="22">
        <v>1058019</v>
      </c>
      <c r="M43" s="18">
        <v>1209301</v>
      </c>
      <c r="N43" s="8">
        <f t="shared" si="4"/>
        <v>151282</v>
      </c>
      <c r="O43" s="34">
        <f t="shared" si="5"/>
        <v>0.14298609004186136</v>
      </c>
    </row>
    <row r="44" spans="1:15">
      <c r="A44" s="42" t="s">
        <v>55</v>
      </c>
      <c r="B44" s="22">
        <v>24962446</v>
      </c>
      <c r="C44" s="19">
        <v>1878137</v>
      </c>
      <c r="D44" s="22">
        <v>24579538</v>
      </c>
      <c r="E44" s="19">
        <v>1610506</v>
      </c>
      <c r="F44" s="11">
        <f t="shared" si="6"/>
        <v>382908</v>
      </c>
      <c r="G44" s="12">
        <f t="shared" si="6"/>
        <v>267631</v>
      </c>
      <c r="H44" s="40">
        <f t="shared" si="2"/>
        <v>-267631</v>
      </c>
      <c r="I44" s="18">
        <v>0</v>
      </c>
      <c r="J44" s="8">
        <v>0</v>
      </c>
      <c r="K44" s="24">
        <v>0</v>
      </c>
      <c r="L44" s="22">
        <v>1569954</v>
      </c>
      <c r="M44" s="18">
        <v>1837585</v>
      </c>
      <c r="N44" s="8">
        <f t="shared" si="4"/>
        <v>267631</v>
      </c>
      <c r="O44" s="34">
        <f t="shared" si="5"/>
        <v>0.17047059977553491</v>
      </c>
    </row>
    <row r="45" spans="1:15">
      <c r="A45" s="42" t="s">
        <v>56</v>
      </c>
      <c r="B45" s="22">
        <v>12376940</v>
      </c>
      <c r="C45" s="19">
        <v>894090</v>
      </c>
      <c r="D45" s="22">
        <v>16846352</v>
      </c>
      <c r="E45" s="19">
        <v>442535</v>
      </c>
      <c r="F45" s="11">
        <f t="shared" si="6"/>
        <v>-4469412</v>
      </c>
      <c r="G45" s="12">
        <f t="shared" si="6"/>
        <v>451555</v>
      </c>
      <c r="H45" s="40">
        <f t="shared" si="2"/>
        <v>-451447</v>
      </c>
      <c r="I45" s="18">
        <v>-108</v>
      </c>
      <c r="J45" s="8">
        <v>0</v>
      </c>
      <c r="K45" s="24">
        <v>0</v>
      </c>
      <c r="L45" s="22">
        <v>1781886</v>
      </c>
      <c r="M45" s="18">
        <v>2233333</v>
      </c>
      <c r="N45" s="8">
        <f t="shared" si="4"/>
        <v>451447</v>
      </c>
      <c r="O45" s="34">
        <f t="shared" si="5"/>
        <v>0.2533534693016275</v>
      </c>
    </row>
    <row r="46" spans="1:15">
      <c r="A46" s="42" t="s">
        <v>57</v>
      </c>
      <c r="B46" s="22">
        <v>24457285</v>
      </c>
      <c r="C46" s="19">
        <v>2028252</v>
      </c>
      <c r="D46" s="22">
        <v>31002570</v>
      </c>
      <c r="E46" s="19">
        <v>1637430</v>
      </c>
      <c r="F46" s="11">
        <f t="shared" si="6"/>
        <v>-6545285</v>
      </c>
      <c r="G46" s="12">
        <f t="shared" si="6"/>
        <v>390822</v>
      </c>
      <c r="H46" s="40">
        <f t="shared" si="2"/>
        <v>-390822</v>
      </c>
      <c r="I46" s="18">
        <v>0</v>
      </c>
      <c r="J46" s="8">
        <v>0</v>
      </c>
      <c r="K46" s="24">
        <v>0</v>
      </c>
      <c r="L46" s="22">
        <v>5097744</v>
      </c>
      <c r="M46" s="18">
        <v>5488566</v>
      </c>
      <c r="N46" s="8">
        <f t="shared" si="4"/>
        <v>390822</v>
      </c>
      <c r="O46" s="34">
        <f t="shared" si="5"/>
        <v>7.6665677994030235E-2</v>
      </c>
    </row>
    <row r="47" spans="1:15">
      <c r="A47" s="42" t="s">
        <v>58</v>
      </c>
      <c r="B47" s="22">
        <v>0</v>
      </c>
      <c r="C47" s="19">
        <v>884834</v>
      </c>
      <c r="D47" s="22">
        <v>0</v>
      </c>
      <c r="E47" s="19">
        <v>384451</v>
      </c>
      <c r="F47" s="11">
        <f t="shared" si="6"/>
        <v>0</v>
      </c>
      <c r="G47" s="12">
        <f t="shared" si="6"/>
        <v>500383</v>
      </c>
      <c r="H47" s="40">
        <f t="shared" si="2"/>
        <v>-478327</v>
      </c>
      <c r="I47" s="18">
        <v>0</v>
      </c>
      <c r="J47" s="8">
        <v>0</v>
      </c>
      <c r="K47" s="24">
        <v>-22056</v>
      </c>
      <c r="L47" s="22">
        <v>2434963</v>
      </c>
      <c r="M47" s="18">
        <v>2913290</v>
      </c>
      <c r="N47" s="8">
        <f t="shared" si="4"/>
        <v>478327</v>
      </c>
      <c r="O47" s="34">
        <f t="shared" si="5"/>
        <v>0.19644117795629756</v>
      </c>
    </row>
    <row r="48" spans="1:15">
      <c r="A48" s="42" t="s">
        <v>59</v>
      </c>
      <c r="B48" s="22">
        <v>12818949</v>
      </c>
      <c r="C48" s="19">
        <v>1170141</v>
      </c>
      <c r="D48" s="22">
        <v>14932858</v>
      </c>
      <c r="E48" s="19">
        <v>956720</v>
      </c>
      <c r="F48" s="11">
        <f t="shared" si="6"/>
        <v>-2113909</v>
      </c>
      <c r="G48" s="12">
        <f t="shared" si="6"/>
        <v>213421</v>
      </c>
      <c r="H48" s="40">
        <f t="shared" si="2"/>
        <v>-213421</v>
      </c>
      <c r="I48" s="18">
        <v>0</v>
      </c>
      <c r="J48" s="8">
        <v>0</v>
      </c>
      <c r="K48" s="24">
        <v>0</v>
      </c>
      <c r="L48" s="22">
        <v>2705586</v>
      </c>
      <c r="M48" s="18">
        <v>2919007</v>
      </c>
      <c r="N48" s="8">
        <f t="shared" si="4"/>
        <v>213421</v>
      </c>
      <c r="O48" s="34">
        <f t="shared" si="5"/>
        <v>7.8881617512805091E-2</v>
      </c>
    </row>
    <row r="49" spans="1:15">
      <c r="A49" s="42" t="s">
        <v>60</v>
      </c>
      <c r="B49" s="22">
        <v>7283579</v>
      </c>
      <c r="C49" s="19">
        <v>613742</v>
      </c>
      <c r="D49" s="22">
        <v>9877997</v>
      </c>
      <c r="E49" s="19">
        <v>151955</v>
      </c>
      <c r="F49" s="11">
        <f t="shared" si="6"/>
        <v>-2594418</v>
      </c>
      <c r="G49" s="12">
        <f t="shared" si="6"/>
        <v>461787</v>
      </c>
      <c r="H49" s="40">
        <f t="shared" si="2"/>
        <v>-461787</v>
      </c>
      <c r="I49" s="18">
        <v>0</v>
      </c>
      <c r="J49" s="8">
        <v>0</v>
      </c>
      <c r="K49" s="24">
        <v>0</v>
      </c>
      <c r="L49" s="22">
        <v>2820233</v>
      </c>
      <c r="M49" s="18">
        <v>3282020</v>
      </c>
      <c r="N49" s="8">
        <f t="shared" si="4"/>
        <v>461787</v>
      </c>
      <c r="O49" s="34">
        <f t="shared" si="5"/>
        <v>0.16374072638679138</v>
      </c>
    </row>
    <row r="50" spans="1:15">
      <c r="A50" s="42" t="s">
        <v>61</v>
      </c>
      <c r="B50" s="22">
        <v>8613447</v>
      </c>
      <c r="C50" s="19">
        <v>706559</v>
      </c>
      <c r="D50" s="22">
        <v>9877894</v>
      </c>
      <c r="E50" s="19">
        <v>291112</v>
      </c>
      <c r="F50" s="11">
        <f t="shared" si="6"/>
        <v>-1264447</v>
      </c>
      <c r="G50" s="12">
        <f t="shared" si="6"/>
        <v>415447</v>
      </c>
      <c r="H50" s="40">
        <f t="shared" si="2"/>
        <v>-415447</v>
      </c>
      <c r="I50" s="18">
        <v>0</v>
      </c>
      <c r="J50" s="8">
        <v>0</v>
      </c>
      <c r="K50" s="24">
        <v>0</v>
      </c>
      <c r="L50" s="22">
        <v>4799185</v>
      </c>
      <c r="M50" s="18">
        <v>5214632</v>
      </c>
      <c r="N50" s="8">
        <f t="shared" si="4"/>
        <v>415447</v>
      </c>
      <c r="O50" s="34">
        <f t="shared" si="5"/>
        <v>8.6566156545330175E-2</v>
      </c>
    </row>
    <row r="51" spans="1:15">
      <c r="A51" s="42" t="s">
        <v>62</v>
      </c>
      <c r="B51" s="22">
        <v>6178825</v>
      </c>
      <c r="C51" s="19">
        <v>520399</v>
      </c>
      <c r="D51" s="22">
        <v>7148781</v>
      </c>
      <c r="E51" s="19">
        <v>358845</v>
      </c>
      <c r="F51" s="11">
        <f t="shared" si="6"/>
        <v>-969956</v>
      </c>
      <c r="G51" s="12">
        <f t="shared" si="6"/>
        <v>161554</v>
      </c>
      <c r="H51" s="40">
        <f t="shared" si="2"/>
        <v>-157394</v>
      </c>
      <c r="I51" s="18">
        <v>-4160</v>
      </c>
      <c r="J51" s="8">
        <v>0</v>
      </c>
      <c r="K51" s="24">
        <v>0</v>
      </c>
      <c r="L51" s="22">
        <v>1033750</v>
      </c>
      <c r="M51" s="18">
        <v>1191144</v>
      </c>
      <c r="N51" s="8">
        <f t="shared" si="4"/>
        <v>157394</v>
      </c>
      <c r="O51" s="34">
        <f t="shared" si="5"/>
        <v>0.1522553808948004</v>
      </c>
    </row>
    <row r="52" spans="1:15">
      <c r="A52" s="42" t="s">
        <v>63</v>
      </c>
      <c r="B52" s="22">
        <v>0</v>
      </c>
      <c r="C52" s="19">
        <v>210971</v>
      </c>
      <c r="D52" s="22">
        <v>0</v>
      </c>
      <c r="E52" s="19">
        <v>184470</v>
      </c>
      <c r="F52" s="11">
        <f t="shared" si="6"/>
        <v>0</v>
      </c>
      <c r="G52" s="12">
        <f t="shared" si="6"/>
        <v>26501</v>
      </c>
      <c r="H52" s="40">
        <f t="shared" si="2"/>
        <v>-26501</v>
      </c>
      <c r="I52" s="18">
        <v>0</v>
      </c>
      <c r="J52" s="8">
        <v>0</v>
      </c>
      <c r="K52" s="24">
        <v>0</v>
      </c>
      <c r="L52" s="22">
        <v>723297</v>
      </c>
      <c r="M52" s="18">
        <v>749798</v>
      </c>
      <c r="N52" s="8">
        <f t="shared" si="4"/>
        <v>26501</v>
      </c>
      <c r="O52" s="34">
        <f t="shared" si="5"/>
        <v>3.6639167589524124E-2</v>
      </c>
    </row>
    <row r="53" spans="1:15">
      <c r="A53" s="42" t="s">
        <v>64</v>
      </c>
      <c r="B53" s="22">
        <v>2559306</v>
      </c>
      <c r="C53" s="19">
        <v>200308</v>
      </c>
      <c r="D53" s="22">
        <v>2657791</v>
      </c>
      <c r="E53" s="19">
        <v>143942</v>
      </c>
      <c r="F53" s="11">
        <f t="shared" si="6"/>
        <v>-98485</v>
      </c>
      <c r="G53" s="12">
        <f t="shared" si="6"/>
        <v>56366</v>
      </c>
      <c r="H53" s="40">
        <f t="shared" si="2"/>
        <v>-55072</v>
      </c>
      <c r="I53" s="18">
        <v>-1294</v>
      </c>
      <c r="J53" s="8">
        <v>0</v>
      </c>
      <c r="K53" s="24">
        <v>0</v>
      </c>
      <c r="L53" s="22">
        <v>319851</v>
      </c>
      <c r="M53" s="18">
        <v>374923</v>
      </c>
      <c r="N53" s="8">
        <f t="shared" si="4"/>
        <v>55072</v>
      </c>
      <c r="O53" s="34">
        <f t="shared" si="5"/>
        <v>0.17218017139230457</v>
      </c>
    </row>
    <row r="54" spans="1:15">
      <c r="A54" s="42" t="s">
        <v>65</v>
      </c>
      <c r="B54" s="22">
        <v>31500699</v>
      </c>
      <c r="C54" s="19">
        <v>2220607</v>
      </c>
      <c r="D54" s="22">
        <v>35885464</v>
      </c>
      <c r="E54" s="19">
        <v>2016212</v>
      </c>
      <c r="F54" s="11">
        <f t="shared" si="6"/>
        <v>-4384765</v>
      </c>
      <c r="G54" s="12">
        <f t="shared" si="6"/>
        <v>204395</v>
      </c>
      <c r="H54" s="40">
        <f t="shared" si="2"/>
        <v>-195200</v>
      </c>
      <c r="I54" s="18">
        <v>-9195</v>
      </c>
      <c r="J54" s="8">
        <v>0</v>
      </c>
      <c r="K54" s="24">
        <v>0</v>
      </c>
      <c r="L54" s="22">
        <v>5451326</v>
      </c>
      <c r="M54" s="18">
        <v>5646526</v>
      </c>
      <c r="N54" s="8">
        <f t="shared" si="4"/>
        <v>195200</v>
      </c>
      <c r="O54" s="34">
        <f t="shared" si="5"/>
        <v>3.5807801624778923E-2</v>
      </c>
    </row>
    <row r="55" spans="1:15">
      <c r="A55" s="42" t="s">
        <v>66</v>
      </c>
      <c r="B55" s="22">
        <v>6214772</v>
      </c>
      <c r="C55" s="19">
        <v>440284</v>
      </c>
      <c r="D55" s="22">
        <v>7373602</v>
      </c>
      <c r="E55" s="19">
        <v>151398</v>
      </c>
      <c r="F55" s="11">
        <f t="shared" si="6"/>
        <v>-1158830</v>
      </c>
      <c r="G55" s="12">
        <f t="shared" si="6"/>
        <v>288886</v>
      </c>
      <c r="H55" s="40">
        <f t="shared" si="2"/>
        <v>-288886</v>
      </c>
      <c r="I55" s="18">
        <v>0</v>
      </c>
      <c r="J55" s="8">
        <v>0</v>
      </c>
      <c r="K55" s="24">
        <v>0</v>
      </c>
      <c r="L55" s="22">
        <v>1166412</v>
      </c>
      <c r="M55" s="18">
        <v>1455298</v>
      </c>
      <c r="N55" s="8">
        <f t="shared" si="4"/>
        <v>288886</v>
      </c>
      <c r="O55" s="34">
        <f t="shared" si="5"/>
        <v>0.24767063438990689</v>
      </c>
    </row>
    <row r="56" spans="1:15">
      <c r="A56" s="42" t="s">
        <v>67</v>
      </c>
      <c r="B56" s="22">
        <v>9134912</v>
      </c>
      <c r="C56" s="19">
        <v>775627</v>
      </c>
      <c r="D56" s="22">
        <v>9883064</v>
      </c>
      <c r="E56" s="19">
        <v>203825</v>
      </c>
      <c r="F56" s="11">
        <f t="shared" si="6"/>
        <v>-748152</v>
      </c>
      <c r="G56" s="12">
        <f t="shared" si="6"/>
        <v>571802</v>
      </c>
      <c r="H56" s="40">
        <f t="shared" si="2"/>
        <v>-571802</v>
      </c>
      <c r="I56" s="18">
        <v>0</v>
      </c>
      <c r="J56" s="8">
        <v>0</v>
      </c>
      <c r="K56" s="24">
        <v>0</v>
      </c>
      <c r="L56" s="22">
        <v>1194728</v>
      </c>
      <c r="M56" s="18">
        <v>1766530</v>
      </c>
      <c r="N56" s="8">
        <f t="shared" si="4"/>
        <v>571802</v>
      </c>
      <c r="O56" s="34">
        <f t="shared" si="5"/>
        <v>0.47860433504529909</v>
      </c>
    </row>
    <row r="57" spans="1:15">
      <c r="A57" s="42" t="s">
        <v>68</v>
      </c>
      <c r="B57" s="22">
        <v>6082995</v>
      </c>
      <c r="C57" s="19">
        <v>440420</v>
      </c>
      <c r="D57" s="22">
        <v>7875195</v>
      </c>
      <c r="E57" s="19">
        <v>168647</v>
      </c>
      <c r="F57" s="11">
        <f t="shared" si="6"/>
        <v>-1792200</v>
      </c>
      <c r="G57" s="12">
        <f t="shared" si="6"/>
        <v>271773</v>
      </c>
      <c r="H57" s="40">
        <f t="shared" si="2"/>
        <v>-271773</v>
      </c>
      <c r="I57" s="18">
        <v>0</v>
      </c>
      <c r="J57" s="8">
        <v>0</v>
      </c>
      <c r="K57" s="24">
        <v>0</v>
      </c>
      <c r="L57" s="22">
        <v>1500971</v>
      </c>
      <c r="M57" s="18">
        <v>1772744</v>
      </c>
      <c r="N57" s="8">
        <f t="shared" si="4"/>
        <v>271773</v>
      </c>
      <c r="O57" s="34">
        <f t="shared" si="5"/>
        <v>0.18106479072547033</v>
      </c>
    </row>
    <row r="58" spans="1:15">
      <c r="A58" s="42" t="s">
        <v>69</v>
      </c>
      <c r="B58" s="22">
        <v>0</v>
      </c>
      <c r="C58" s="19">
        <v>597412</v>
      </c>
      <c r="D58" s="22">
        <v>0</v>
      </c>
      <c r="E58" s="19">
        <v>238024</v>
      </c>
      <c r="F58" s="11">
        <f t="shared" si="6"/>
        <v>0</v>
      </c>
      <c r="G58" s="12">
        <f t="shared" si="6"/>
        <v>359388</v>
      </c>
      <c r="H58" s="40">
        <f t="shared" si="2"/>
        <v>-366424</v>
      </c>
      <c r="I58" s="18">
        <v>7036</v>
      </c>
      <c r="J58" s="8">
        <v>0</v>
      </c>
      <c r="K58" s="24">
        <v>0</v>
      </c>
      <c r="L58" s="22">
        <v>2253751</v>
      </c>
      <c r="M58" s="18">
        <v>2620175</v>
      </c>
      <c r="N58" s="8">
        <f t="shared" si="4"/>
        <v>366424</v>
      </c>
      <c r="O58" s="34">
        <f t="shared" si="5"/>
        <v>0.16258406540917791</v>
      </c>
    </row>
    <row r="59" spans="1:15">
      <c r="A59" s="42" t="s">
        <v>70</v>
      </c>
      <c r="B59" s="22">
        <v>9051973</v>
      </c>
      <c r="C59" s="19">
        <v>650393</v>
      </c>
      <c r="D59" s="22">
        <v>10008473</v>
      </c>
      <c r="E59" s="19">
        <v>392052</v>
      </c>
      <c r="F59" s="11">
        <f t="shared" si="6"/>
        <v>-956500</v>
      </c>
      <c r="G59" s="12">
        <f t="shared" si="6"/>
        <v>258341</v>
      </c>
      <c r="H59" s="40">
        <f t="shared" si="2"/>
        <v>-258341</v>
      </c>
      <c r="I59" s="18">
        <v>0</v>
      </c>
      <c r="J59" s="8">
        <v>0</v>
      </c>
      <c r="K59" s="24">
        <v>0</v>
      </c>
      <c r="L59" s="22">
        <v>929403</v>
      </c>
      <c r="M59" s="18">
        <v>1187744</v>
      </c>
      <c r="N59" s="8">
        <f t="shared" si="4"/>
        <v>258341</v>
      </c>
      <c r="O59" s="34">
        <f t="shared" si="5"/>
        <v>0.27796445675342119</v>
      </c>
    </row>
    <row r="60" spans="1:15">
      <c r="A60" s="42" t="s">
        <v>71</v>
      </c>
      <c r="B60" s="22">
        <v>18075238</v>
      </c>
      <c r="C60" s="19">
        <v>1266483</v>
      </c>
      <c r="D60" s="22">
        <v>24356097</v>
      </c>
      <c r="E60" s="19">
        <v>732935</v>
      </c>
      <c r="F60" s="11">
        <f t="shared" si="6"/>
        <v>-6280859</v>
      </c>
      <c r="G60" s="12">
        <f t="shared" si="6"/>
        <v>533548</v>
      </c>
      <c r="H60" s="40">
        <f t="shared" si="2"/>
        <v>-539751</v>
      </c>
      <c r="I60" s="18">
        <v>6203</v>
      </c>
      <c r="J60" s="8">
        <v>0</v>
      </c>
      <c r="K60" s="24">
        <v>0</v>
      </c>
      <c r="L60" s="22">
        <v>4120216</v>
      </c>
      <c r="M60" s="18">
        <v>4659967</v>
      </c>
      <c r="N60" s="8">
        <f t="shared" si="4"/>
        <v>539751</v>
      </c>
      <c r="O60" s="34">
        <f t="shared" si="5"/>
        <v>0.13100065627627289</v>
      </c>
    </row>
    <row r="61" spans="1:15">
      <c r="A61" s="42" t="s">
        <v>72</v>
      </c>
      <c r="B61" s="22">
        <v>7401305</v>
      </c>
      <c r="C61" s="19">
        <v>531888</v>
      </c>
      <c r="D61" s="22">
        <v>8668191</v>
      </c>
      <c r="E61" s="19">
        <v>163833</v>
      </c>
      <c r="F61" s="11">
        <f t="shared" si="6"/>
        <v>-1266886</v>
      </c>
      <c r="G61" s="12">
        <f t="shared" si="6"/>
        <v>368055</v>
      </c>
      <c r="H61" s="40">
        <f t="shared" si="2"/>
        <v>-368055</v>
      </c>
      <c r="I61" s="18">
        <v>0</v>
      </c>
      <c r="J61" s="8">
        <v>0</v>
      </c>
      <c r="K61" s="24">
        <v>0</v>
      </c>
      <c r="L61" s="22">
        <v>996475</v>
      </c>
      <c r="M61" s="18">
        <v>1364530</v>
      </c>
      <c r="N61" s="8">
        <f t="shared" si="4"/>
        <v>368055</v>
      </c>
      <c r="O61" s="34">
        <f t="shared" si="5"/>
        <v>0.36935698336636635</v>
      </c>
    </row>
    <row r="62" spans="1:15">
      <c r="A62" s="42" t="s">
        <v>73</v>
      </c>
      <c r="B62" s="22">
        <v>9465875</v>
      </c>
      <c r="C62" s="19">
        <v>757314</v>
      </c>
      <c r="D62" s="22">
        <v>11761957</v>
      </c>
      <c r="E62" s="19">
        <v>679026</v>
      </c>
      <c r="F62" s="11">
        <f t="shared" si="6"/>
        <v>-2296082</v>
      </c>
      <c r="G62" s="12">
        <f t="shared" si="6"/>
        <v>78288</v>
      </c>
      <c r="H62" s="40">
        <f t="shared" si="2"/>
        <v>-77028</v>
      </c>
      <c r="I62" s="18">
        <v>-1260</v>
      </c>
      <c r="J62" s="8">
        <v>0</v>
      </c>
      <c r="K62" s="24">
        <v>0</v>
      </c>
      <c r="L62" s="22">
        <v>3220512</v>
      </c>
      <c r="M62" s="18">
        <v>3297540</v>
      </c>
      <c r="N62" s="8">
        <f t="shared" si="4"/>
        <v>77028</v>
      </c>
      <c r="O62" s="34">
        <f t="shared" si="5"/>
        <v>2.3917936030047438E-2</v>
      </c>
    </row>
    <row r="63" spans="1:15">
      <c r="A63" s="42" t="s">
        <v>74</v>
      </c>
      <c r="B63" s="22">
        <v>30307084</v>
      </c>
      <c r="C63" s="19">
        <v>2641513</v>
      </c>
      <c r="D63" s="22">
        <v>33428947</v>
      </c>
      <c r="E63" s="19">
        <v>1742968</v>
      </c>
      <c r="F63" s="11">
        <f t="shared" si="6"/>
        <v>-3121863</v>
      </c>
      <c r="G63" s="12">
        <f t="shared" si="6"/>
        <v>898545</v>
      </c>
      <c r="H63" s="40">
        <f t="shared" si="2"/>
        <v>-907856</v>
      </c>
      <c r="I63" s="18">
        <v>9311</v>
      </c>
      <c r="J63" s="8">
        <v>0</v>
      </c>
      <c r="K63" s="24">
        <v>0</v>
      </c>
      <c r="L63" s="22">
        <v>5106123</v>
      </c>
      <c r="M63" s="18">
        <v>6013979</v>
      </c>
      <c r="N63" s="8">
        <f t="shared" si="4"/>
        <v>907856</v>
      </c>
      <c r="O63" s="34">
        <f t="shared" si="5"/>
        <v>0.17779751878284178</v>
      </c>
    </row>
    <row r="64" spans="1:15">
      <c r="A64" s="42" t="s">
        <v>75</v>
      </c>
      <c r="B64" s="22">
        <v>0</v>
      </c>
      <c r="C64" s="19">
        <v>541709</v>
      </c>
      <c r="D64" s="22">
        <v>0</v>
      </c>
      <c r="E64" s="19">
        <v>187645</v>
      </c>
      <c r="F64" s="11">
        <f t="shared" si="6"/>
        <v>0</v>
      </c>
      <c r="G64" s="12">
        <f t="shared" si="6"/>
        <v>354064</v>
      </c>
      <c r="H64" s="40">
        <f t="shared" si="2"/>
        <v>-354064</v>
      </c>
      <c r="I64" s="18">
        <v>0</v>
      </c>
      <c r="J64" s="8">
        <v>0</v>
      </c>
      <c r="K64" s="24">
        <v>0</v>
      </c>
      <c r="L64" s="22">
        <v>1184323</v>
      </c>
      <c r="M64" s="18">
        <v>1538387</v>
      </c>
      <c r="N64" s="8">
        <f t="shared" si="4"/>
        <v>354064</v>
      </c>
      <c r="O64" s="34">
        <f t="shared" si="5"/>
        <v>0.29895898331789561</v>
      </c>
    </row>
    <row r="65" spans="1:15">
      <c r="A65" s="42" t="s">
        <v>76</v>
      </c>
      <c r="B65" s="22">
        <v>0</v>
      </c>
      <c r="C65" s="19">
        <v>3185306</v>
      </c>
      <c r="D65" s="22">
        <v>0</v>
      </c>
      <c r="E65" s="19">
        <v>2052157</v>
      </c>
      <c r="F65" s="11">
        <f t="shared" si="6"/>
        <v>0</v>
      </c>
      <c r="G65" s="12">
        <f t="shared" si="6"/>
        <v>1133149</v>
      </c>
      <c r="H65" s="40">
        <f t="shared" si="2"/>
        <v>-1561850</v>
      </c>
      <c r="I65" s="18">
        <v>428701</v>
      </c>
      <c r="J65" s="8">
        <v>0</v>
      </c>
      <c r="K65" s="24">
        <v>0</v>
      </c>
      <c r="L65" s="22">
        <v>3156206</v>
      </c>
      <c r="M65" s="18">
        <v>4718056</v>
      </c>
      <c r="N65" s="8">
        <f t="shared" si="4"/>
        <v>1561850</v>
      </c>
      <c r="O65" s="34">
        <f t="shared" si="5"/>
        <v>0.49485046286585854</v>
      </c>
    </row>
    <row r="66" spans="1:15">
      <c r="A66" s="42" t="s">
        <v>77</v>
      </c>
      <c r="B66" s="22">
        <v>13069167</v>
      </c>
      <c r="C66" s="19">
        <v>1336817</v>
      </c>
      <c r="D66" s="22">
        <v>15761592</v>
      </c>
      <c r="E66" s="19">
        <v>678396</v>
      </c>
      <c r="F66" s="11">
        <f t="shared" si="6"/>
        <v>-2692425</v>
      </c>
      <c r="G66" s="12">
        <f t="shared" si="6"/>
        <v>658421</v>
      </c>
      <c r="H66" s="40">
        <f t="shared" si="2"/>
        <v>-657242</v>
      </c>
      <c r="I66" s="18">
        <v>-1179</v>
      </c>
      <c r="J66" s="8">
        <v>0</v>
      </c>
      <c r="K66" s="24">
        <v>0</v>
      </c>
      <c r="L66" s="22">
        <v>3314907</v>
      </c>
      <c r="M66" s="18">
        <v>3972149</v>
      </c>
      <c r="N66" s="8">
        <f t="shared" si="4"/>
        <v>657242</v>
      </c>
      <c r="O66" s="34">
        <f t="shared" si="5"/>
        <v>0.19826860904393406</v>
      </c>
    </row>
    <row r="67" spans="1:15">
      <c r="A67" s="42" t="s">
        <v>78</v>
      </c>
      <c r="B67" s="22">
        <v>19781876</v>
      </c>
      <c r="C67" s="19">
        <v>1723072</v>
      </c>
      <c r="D67" s="22">
        <v>22496563</v>
      </c>
      <c r="E67" s="19">
        <v>789098</v>
      </c>
      <c r="F67" s="11">
        <f t="shared" si="6"/>
        <v>-2714687</v>
      </c>
      <c r="G67" s="12">
        <f t="shared" si="6"/>
        <v>933974</v>
      </c>
      <c r="H67" s="40">
        <f t="shared" si="2"/>
        <v>-1090778</v>
      </c>
      <c r="I67" s="18">
        <v>156804</v>
      </c>
      <c r="J67" s="8">
        <v>0</v>
      </c>
      <c r="K67" s="24">
        <v>0</v>
      </c>
      <c r="L67" s="22">
        <v>4084555</v>
      </c>
      <c r="M67" s="18">
        <v>5175333</v>
      </c>
      <c r="N67" s="8">
        <f t="shared" si="4"/>
        <v>1090778</v>
      </c>
      <c r="O67" s="34">
        <f t="shared" si="5"/>
        <v>0.26704940929917709</v>
      </c>
    </row>
    <row r="68" spans="1:15">
      <c r="A68" s="42" t="s">
        <v>79</v>
      </c>
      <c r="B68" s="22">
        <v>4151472</v>
      </c>
      <c r="C68" s="19">
        <v>454265</v>
      </c>
      <c r="D68" s="22">
        <v>4299407</v>
      </c>
      <c r="E68" s="19">
        <v>259244</v>
      </c>
      <c r="F68" s="11">
        <f t="shared" ref="F68:G99" si="7">B68-D68</f>
        <v>-147935</v>
      </c>
      <c r="G68" s="12">
        <f t="shared" si="7"/>
        <v>195021</v>
      </c>
      <c r="H68" s="40">
        <f t="shared" ref="H68:H123" si="8">L68-M68</f>
        <v>-194588</v>
      </c>
      <c r="I68" s="18">
        <v>-433</v>
      </c>
      <c r="J68" s="8">
        <v>0</v>
      </c>
      <c r="K68" s="24">
        <v>0</v>
      </c>
      <c r="L68" s="22">
        <v>497363</v>
      </c>
      <c r="M68" s="18">
        <v>691951</v>
      </c>
      <c r="N68" s="8">
        <f t="shared" ref="N68:N123" si="9">M68-L68</f>
        <v>194588</v>
      </c>
      <c r="O68" s="34">
        <f t="shared" ref="O68:O123" si="10">M68/L68-1</f>
        <v>0.39123939657755002</v>
      </c>
    </row>
    <row r="69" spans="1:15">
      <c r="A69" s="42" t="s">
        <v>80</v>
      </c>
      <c r="B69" s="22">
        <v>0</v>
      </c>
      <c r="C69" s="19">
        <v>1517493</v>
      </c>
      <c r="D69" s="22">
        <v>0</v>
      </c>
      <c r="E69" s="19">
        <v>706516</v>
      </c>
      <c r="F69" s="11">
        <f t="shared" si="7"/>
        <v>0</v>
      </c>
      <c r="G69" s="12">
        <f t="shared" si="7"/>
        <v>810977</v>
      </c>
      <c r="H69" s="40">
        <f t="shared" si="8"/>
        <v>-773890</v>
      </c>
      <c r="I69" s="18">
        <v>-37087</v>
      </c>
      <c r="J69" s="8">
        <v>0</v>
      </c>
      <c r="K69" s="24">
        <v>0</v>
      </c>
      <c r="L69" s="22">
        <v>1315100</v>
      </c>
      <c r="M69" s="18">
        <v>2088990</v>
      </c>
      <c r="N69" s="8">
        <f t="shared" si="9"/>
        <v>773890</v>
      </c>
      <c r="O69" s="34">
        <f t="shared" si="10"/>
        <v>0.5884647555318987</v>
      </c>
    </row>
    <row r="70" spans="1:15">
      <c r="A70" s="42" t="s">
        <v>81</v>
      </c>
      <c r="B70" s="22">
        <v>2720516</v>
      </c>
      <c r="C70" s="19">
        <v>227962</v>
      </c>
      <c r="D70" s="22">
        <v>3187217</v>
      </c>
      <c r="E70" s="19">
        <v>128303</v>
      </c>
      <c r="F70" s="11">
        <f t="shared" si="7"/>
        <v>-466701</v>
      </c>
      <c r="G70" s="12">
        <f t="shared" si="7"/>
        <v>99659</v>
      </c>
      <c r="H70" s="40">
        <f t="shared" si="8"/>
        <v>-69894</v>
      </c>
      <c r="I70" s="18">
        <v>-29765</v>
      </c>
      <c r="J70" s="8">
        <v>0</v>
      </c>
      <c r="K70" s="24">
        <v>0</v>
      </c>
      <c r="L70" s="22">
        <v>754518</v>
      </c>
      <c r="M70" s="18">
        <v>824412</v>
      </c>
      <c r="N70" s="8">
        <f t="shared" si="9"/>
        <v>69894</v>
      </c>
      <c r="O70" s="34">
        <f t="shared" si="10"/>
        <v>9.2633972946967402E-2</v>
      </c>
    </row>
    <row r="71" spans="1:15">
      <c r="A71" s="42" t="s">
        <v>82</v>
      </c>
      <c r="B71" s="22">
        <v>0</v>
      </c>
      <c r="C71" s="19">
        <v>1369014</v>
      </c>
      <c r="D71" s="22">
        <v>0</v>
      </c>
      <c r="E71" s="19">
        <v>522204</v>
      </c>
      <c r="F71" s="11">
        <f t="shared" si="7"/>
        <v>0</v>
      </c>
      <c r="G71" s="12">
        <f t="shared" si="7"/>
        <v>846810</v>
      </c>
      <c r="H71" s="40">
        <f t="shared" si="8"/>
        <v>-901088</v>
      </c>
      <c r="I71" s="18">
        <v>54278</v>
      </c>
      <c r="J71" s="8">
        <v>0</v>
      </c>
      <c r="K71" s="24">
        <v>0</v>
      </c>
      <c r="L71" s="22">
        <v>2914089</v>
      </c>
      <c r="M71" s="18">
        <v>3815177</v>
      </c>
      <c r="N71" s="8">
        <f t="shared" si="9"/>
        <v>901088</v>
      </c>
      <c r="O71" s="34">
        <f t="shared" si="10"/>
        <v>0.30921773494220672</v>
      </c>
    </row>
    <row r="72" spans="1:15">
      <c r="A72" s="42" t="s">
        <v>83</v>
      </c>
      <c r="B72" s="22">
        <v>25162984</v>
      </c>
      <c r="C72" s="19">
        <v>2173009</v>
      </c>
      <c r="D72" s="22">
        <v>26244766</v>
      </c>
      <c r="E72" s="19">
        <v>2255566</v>
      </c>
      <c r="F72" s="11">
        <f t="shared" si="7"/>
        <v>-1081782</v>
      </c>
      <c r="G72" s="12">
        <f t="shared" si="7"/>
        <v>-82557</v>
      </c>
      <c r="H72" s="40">
        <f t="shared" si="8"/>
        <v>-420009</v>
      </c>
      <c r="I72" s="18">
        <v>502566</v>
      </c>
      <c r="J72" s="8">
        <v>0</v>
      </c>
      <c r="K72" s="24">
        <v>0</v>
      </c>
      <c r="L72" s="22">
        <v>6514851</v>
      </c>
      <c r="M72" s="18">
        <v>6934860</v>
      </c>
      <c r="N72" s="8">
        <f t="shared" si="9"/>
        <v>420009</v>
      </c>
      <c r="O72" s="34">
        <f t="shared" si="10"/>
        <v>6.4469471366267683E-2</v>
      </c>
    </row>
    <row r="73" spans="1:15">
      <c r="A73" s="42" t="s">
        <v>84</v>
      </c>
      <c r="B73" s="22">
        <v>3467905</v>
      </c>
      <c r="C73" s="19">
        <v>308717</v>
      </c>
      <c r="D73" s="22">
        <v>4884493</v>
      </c>
      <c r="E73" s="19">
        <v>235027</v>
      </c>
      <c r="F73" s="11">
        <f t="shared" si="7"/>
        <v>-1416588</v>
      </c>
      <c r="G73" s="12">
        <f t="shared" si="7"/>
        <v>73690</v>
      </c>
      <c r="H73" s="40">
        <f t="shared" si="8"/>
        <v>-73690</v>
      </c>
      <c r="I73" s="18">
        <v>0</v>
      </c>
      <c r="J73" s="8">
        <v>0</v>
      </c>
      <c r="K73" s="24">
        <v>0</v>
      </c>
      <c r="L73" s="22">
        <v>827365</v>
      </c>
      <c r="M73" s="18">
        <v>901055</v>
      </c>
      <c r="N73" s="8">
        <f t="shared" si="9"/>
        <v>73690</v>
      </c>
      <c r="O73" s="34">
        <f t="shared" si="10"/>
        <v>8.9065889903488848E-2</v>
      </c>
    </row>
    <row r="74" spans="1:15">
      <c r="A74" s="42" t="s">
        <v>85</v>
      </c>
      <c r="B74" s="22">
        <v>4794083</v>
      </c>
      <c r="C74" s="19">
        <v>561753</v>
      </c>
      <c r="D74" s="22">
        <v>6337219</v>
      </c>
      <c r="E74" s="19">
        <v>302970</v>
      </c>
      <c r="F74" s="11">
        <f t="shared" si="7"/>
        <v>-1543136</v>
      </c>
      <c r="G74" s="12">
        <f t="shared" si="7"/>
        <v>258783</v>
      </c>
      <c r="H74" s="40">
        <f t="shared" si="8"/>
        <v>-258783</v>
      </c>
      <c r="I74" s="18">
        <v>0</v>
      </c>
      <c r="J74" s="8">
        <v>0</v>
      </c>
      <c r="K74" s="24">
        <v>0</v>
      </c>
      <c r="L74" s="22">
        <v>1651685</v>
      </c>
      <c r="M74" s="18">
        <v>1910468</v>
      </c>
      <c r="N74" s="8">
        <f t="shared" si="9"/>
        <v>258783</v>
      </c>
      <c r="O74" s="34">
        <f t="shared" si="10"/>
        <v>0.15667818016147139</v>
      </c>
    </row>
    <row r="75" spans="1:15">
      <c r="A75" s="42" t="s">
        <v>86</v>
      </c>
      <c r="B75" s="22">
        <v>34547882</v>
      </c>
      <c r="C75" s="19">
        <v>2569950</v>
      </c>
      <c r="D75" s="22">
        <v>47437903</v>
      </c>
      <c r="E75" s="19">
        <v>1692242</v>
      </c>
      <c r="F75" s="11">
        <f t="shared" si="7"/>
        <v>-12890021</v>
      </c>
      <c r="G75" s="12">
        <f t="shared" si="7"/>
        <v>877708</v>
      </c>
      <c r="H75" s="40">
        <f t="shared" si="8"/>
        <v>-830025</v>
      </c>
      <c r="I75" s="18">
        <v>-47683</v>
      </c>
      <c r="J75" s="8">
        <v>0</v>
      </c>
      <c r="K75" s="24">
        <v>0</v>
      </c>
      <c r="L75" s="22">
        <v>7296053</v>
      </c>
      <c r="M75" s="18">
        <v>8126078</v>
      </c>
      <c r="N75" s="8">
        <f t="shared" si="9"/>
        <v>830025</v>
      </c>
      <c r="O75" s="34">
        <f t="shared" si="10"/>
        <v>0.11376356503989205</v>
      </c>
    </row>
    <row r="76" spans="1:15">
      <c r="A76" s="42" t="s">
        <v>87</v>
      </c>
      <c r="B76" s="22">
        <v>1647821</v>
      </c>
      <c r="C76" s="19">
        <v>141121</v>
      </c>
      <c r="D76" s="22">
        <v>1575514</v>
      </c>
      <c r="E76" s="19">
        <v>161048</v>
      </c>
      <c r="F76" s="11">
        <f t="shared" si="7"/>
        <v>72307</v>
      </c>
      <c r="G76" s="12">
        <f t="shared" si="7"/>
        <v>-19927</v>
      </c>
      <c r="H76" s="40">
        <f t="shared" si="8"/>
        <v>21150</v>
      </c>
      <c r="I76" s="18">
        <v>0</v>
      </c>
      <c r="J76" s="8">
        <v>0</v>
      </c>
      <c r="K76" s="24">
        <v>-1223</v>
      </c>
      <c r="L76" s="22">
        <v>120357</v>
      </c>
      <c r="M76" s="18">
        <v>99207</v>
      </c>
      <c r="N76" s="8">
        <f t="shared" si="9"/>
        <v>-21150</v>
      </c>
      <c r="O76" s="34">
        <f t="shared" si="10"/>
        <v>-0.17572721154565174</v>
      </c>
    </row>
    <row r="77" spans="1:15">
      <c r="A77" s="42" t="s">
        <v>88</v>
      </c>
      <c r="B77" s="22">
        <v>2184718</v>
      </c>
      <c r="C77" s="19">
        <v>165979</v>
      </c>
      <c r="D77" s="22">
        <v>2936166</v>
      </c>
      <c r="E77" s="19">
        <v>135231</v>
      </c>
      <c r="F77" s="11">
        <f t="shared" si="7"/>
        <v>-751448</v>
      </c>
      <c r="G77" s="12">
        <f t="shared" si="7"/>
        <v>30748</v>
      </c>
      <c r="H77" s="40">
        <f t="shared" si="8"/>
        <v>-30748</v>
      </c>
      <c r="I77" s="18">
        <v>0</v>
      </c>
      <c r="J77" s="8">
        <v>0</v>
      </c>
      <c r="K77" s="24">
        <v>0</v>
      </c>
      <c r="L77" s="22">
        <v>858070</v>
      </c>
      <c r="M77" s="18">
        <v>888818</v>
      </c>
      <c r="N77" s="8">
        <f t="shared" si="9"/>
        <v>30748</v>
      </c>
      <c r="O77" s="34">
        <f t="shared" si="10"/>
        <v>3.5833906324658882E-2</v>
      </c>
    </row>
    <row r="78" spans="1:15">
      <c r="A78" s="42" t="s">
        <v>89</v>
      </c>
      <c r="B78" s="22">
        <v>4130094</v>
      </c>
      <c r="C78" s="19">
        <v>348662</v>
      </c>
      <c r="D78" s="22">
        <v>5162160</v>
      </c>
      <c r="E78" s="19">
        <v>380095</v>
      </c>
      <c r="F78" s="11">
        <f t="shared" si="7"/>
        <v>-1032066</v>
      </c>
      <c r="G78" s="12">
        <f t="shared" si="7"/>
        <v>-31433</v>
      </c>
      <c r="H78" s="40">
        <f t="shared" si="8"/>
        <v>33415</v>
      </c>
      <c r="I78" s="18">
        <v>-1982</v>
      </c>
      <c r="J78" s="8">
        <v>0</v>
      </c>
      <c r="K78" s="24">
        <v>0</v>
      </c>
      <c r="L78" s="22">
        <v>1691916</v>
      </c>
      <c r="M78" s="18">
        <v>1658501</v>
      </c>
      <c r="N78" s="8">
        <f t="shared" si="9"/>
        <v>-33415</v>
      </c>
      <c r="O78" s="34">
        <f t="shared" si="10"/>
        <v>-1.9749798453351119E-2</v>
      </c>
    </row>
    <row r="79" spans="1:15">
      <c r="A79" s="42" t="s">
        <v>90</v>
      </c>
      <c r="B79" s="22">
        <v>3930714</v>
      </c>
      <c r="C79" s="19">
        <v>348256</v>
      </c>
      <c r="D79" s="22">
        <v>4882520</v>
      </c>
      <c r="E79" s="19">
        <v>99029</v>
      </c>
      <c r="F79" s="11">
        <f t="shared" si="7"/>
        <v>-951806</v>
      </c>
      <c r="G79" s="12">
        <f t="shared" si="7"/>
        <v>249227</v>
      </c>
      <c r="H79" s="40">
        <f t="shared" si="8"/>
        <v>-249227</v>
      </c>
      <c r="I79" s="18">
        <v>0</v>
      </c>
      <c r="J79" s="8">
        <v>0</v>
      </c>
      <c r="K79" s="24">
        <v>0</v>
      </c>
      <c r="L79" s="22">
        <v>918858</v>
      </c>
      <c r="M79" s="18">
        <v>1168085</v>
      </c>
      <c r="N79" s="8">
        <f t="shared" si="9"/>
        <v>249227</v>
      </c>
      <c r="O79" s="34">
        <f t="shared" si="10"/>
        <v>0.27123559897176719</v>
      </c>
    </row>
    <row r="80" spans="1:15">
      <c r="A80" s="42" t="s">
        <v>91</v>
      </c>
      <c r="B80" s="22">
        <v>46003527</v>
      </c>
      <c r="C80" s="19">
        <v>3508349</v>
      </c>
      <c r="D80" s="22">
        <v>70954458</v>
      </c>
      <c r="E80" s="19">
        <v>1891854</v>
      </c>
      <c r="F80" s="11">
        <f t="shared" si="7"/>
        <v>-24950931</v>
      </c>
      <c r="G80" s="12">
        <f t="shared" si="7"/>
        <v>1616495</v>
      </c>
      <c r="H80" s="40">
        <f t="shared" si="8"/>
        <v>-1475341</v>
      </c>
      <c r="I80" s="18">
        <v>-141154</v>
      </c>
      <c r="J80" s="8">
        <v>0</v>
      </c>
      <c r="K80" s="24">
        <v>0</v>
      </c>
      <c r="L80" s="22">
        <v>10508185</v>
      </c>
      <c r="M80" s="18">
        <v>11983526</v>
      </c>
      <c r="N80" s="8">
        <f t="shared" si="9"/>
        <v>1475341</v>
      </c>
      <c r="O80" s="34">
        <f t="shared" si="10"/>
        <v>0.14039922213017753</v>
      </c>
    </row>
    <row r="81" spans="1:15">
      <c r="A81" s="42" t="s">
        <v>92</v>
      </c>
      <c r="B81" s="22">
        <v>22079362</v>
      </c>
      <c r="C81" s="19">
        <v>1741364</v>
      </c>
      <c r="D81" s="22">
        <v>27902414</v>
      </c>
      <c r="E81" s="19">
        <v>1510408</v>
      </c>
      <c r="F81" s="11">
        <f t="shared" si="7"/>
        <v>-5823052</v>
      </c>
      <c r="G81" s="12">
        <f t="shared" si="7"/>
        <v>230956</v>
      </c>
      <c r="H81" s="40">
        <f t="shared" si="8"/>
        <v>-210525</v>
      </c>
      <c r="I81" s="18">
        <v>-20431</v>
      </c>
      <c r="J81" s="8">
        <v>0</v>
      </c>
      <c r="K81" s="24">
        <v>0</v>
      </c>
      <c r="L81" s="22">
        <v>5199995</v>
      </c>
      <c r="M81" s="18">
        <v>5410520</v>
      </c>
      <c r="N81" s="8">
        <f t="shared" si="9"/>
        <v>210525</v>
      </c>
      <c r="O81" s="34">
        <f t="shared" si="10"/>
        <v>4.0485615851553636E-2</v>
      </c>
    </row>
    <row r="82" spans="1:15">
      <c r="A82" s="42" t="s">
        <v>93</v>
      </c>
      <c r="B82" s="22">
        <v>15261284</v>
      </c>
      <c r="C82" s="19">
        <v>1189969</v>
      </c>
      <c r="D82" s="22">
        <v>19033833</v>
      </c>
      <c r="E82" s="19">
        <v>1240755</v>
      </c>
      <c r="F82" s="11">
        <f t="shared" si="7"/>
        <v>-3772549</v>
      </c>
      <c r="G82" s="12">
        <f t="shared" si="7"/>
        <v>-50786</v>
      </c>
      <c r="H82" s="40">
        <f t="shared" si="8"/>
        <v>50786</v>
      </c>
      <c r="I82" s="18">
        <v>0</v>
      </c>
      <c r="J82" s="8">
        <v>0</v>
      </c>
      <c r="K82" s="24">
        <v>0</v>
      </c>
      <c r="L82" s="22">
        <v>2407643</v>
      </c>
      <c r="M82" s="18">
        <v>2356857</v>
      </c>
      <c r="N82" s="8">
        <f t="shared" si="9"/>
        <v>-50786</v>
      </c>
      <c r="O82" s="34">
        <f t="shared" si="10"/>
        <v>-2.1093658819019256E-2</v>
      </c>
    </row>
    <row r="83" spans="1:15">
      <c r="A83" s="42" t="s">
        <v>94</v>
      </c>
      <c r="B83" s="22">
        <v>5070918</v>
      </c>
      <c r="C83" s="19">
        <v>452709</v>
      </c>
      <c r="D83" s="22">
        <v>6695532</v>
      </c>
      <c r="E83" s="19">
        <v>442051</v>
      </c>
      <c r="F83" s="11">
        <f t="shared" si="7"/>
        <v>-1624614</v>
      </c>
      <c r="G83" s="12">
        <f t="shared" si="7"/>
        <v>10658</v>
      </c>
      <c r="H83" s="40">
        <f t="shared" si="8"/>
        <v>27342</v>
      </c>
      <c r="I83" s="18">
        <v>0</v>
      </c>
      <c r="J83" s="8">
        <v>0</v>
      </c>
      <c r="K83" s="24">
        <v>-38000</v>
      </c>
      <c r="L83" s="22">
        <v>2310008</v>
      </c>
      <c r="M83" s="18">
        <v>2282666</v>
      </c>
      <c r="N83" s="8">
        <f t="shared" si="9"/>
        <v>-27342</v>
      </c>
      <c r="O83" s="34">
        <f t="shared" si="10"/>
        <v>-1.1836322644770081E-2</v>
      </c>
    </row>
    <row r="84" spans="1:15">
      <c r="A84" s="42" t="s">
        <v>95</v>
      </c>
      <c r="B84" s="22">
        <v>4013329</v>
      </c>
      <c r="C84" s="19">
        <v>295374</v>
      </c>
      <c r="D84" s="22">
        <v>4203650</v>
      </c>
      <c r="E84" s="19">
        <v>202584</v>
      </c>
      <c r="F84" s="11">
        <f t="shared" si="7"/>
        <v>-190321</v>
      </c>
      <c r="G84" s="12">
        <f t="shared" si="7"/>
        <v>92790</v>
      </c>
      <c r="H84" s="40">
        <f t="shared" si="8"/>
        <v>-79474</v>
      </c>
      <c r="I84" s="18">
        <v>-13316</v>
      </c>
      <c r="J84" s="8">
        <v>0</v>
      </c>
      <c r="K84" s="24">
        <v>0</v>
      </c>
      <c r="L84" s="22">
        <v>265177</v>
      </c>
      <c r="M84" s="18">
        <v>344651</v>
      </c>
      <c r="N84" s="8">
        <f t="shared" si="9"/>
        <v>79474</v>
      </c>
      <c r="O84" s="34">
        <f t="shared" si="10"/>
        <v>0.29970170867005819</v>
      </c>
    </row>
    <row r="85" spans="1:15">
      <c r="A85" s="42" t="s">
        <v>96</v>
      </c>
      <c r="B85" s="22">
        <v>5772200</v>
      </c>
      <c r="C85" s="19">
        <v>457611</v>
      </c>
      <c r="D85" s="22">
        <v>8784449</v>
      </c>
      <c r="E85" s="19">
        <v>367474</v>
      </c>
      <c r="F85" s="11">
        <f t="shared" si="7"/>
        <v>-3012249</v>
      </c>
      <c r="G85" s="12">
        <f t="shared" si="7"/>
        <v>90137</v>
      </c>
      <c r="H85" s="40">
        <f t="shared" si="8"/>
        <v>-87680</v>
      </c>
      <c r="I85" s="18">
        <v>-2457</v>
      </c>
      <c r="J85" s="8">
        <v>0</v>
      </c>
      <c r="K85" s="24">
        <v>0</v>
      </c>
      <c r="L85" s="22">
        <v>1254059</v>
      </c>
      <c r="M85" s="18">
        <v>1341739</v>
      </c>
      <c r="N85" s="8">
        <f t="shared" si="9"/>
        <v>87680</v>
      </c>
      <c r="O85" s="34">
        <f t="shared" si="10"/>
        <v>6.9916965629208905E-2</v>
      </c>
    </row>
    <row r="86" spans="1:15">
      <c r="A86" s="42" t="s">
        <v>97</v>
      </c>
      <c r="B86" s="22">
        <v>0</v>
      </c>
      <c r="C86" s="19">
        <v>1015355</v>
      </c>
      <c r="D86" s="22">
        <v>0</v>
      </c>
      <c r="E86" s="19">
        <v>1037793</v>
      </c>
      <c r="F86" s="11">
        <f t="shared" si="7"/>
        <v>0</v>
      </c>
      <c r="G86" s="12">
        <f t="shared" si="7"/>
        <v>-22438</v>
      </c>
      <c r="H86" s="40">
        <f t="shared" si="8"/>
        <v>-215944</v>
      </c>
      <c r="I86" s="18">
        <v>238382</v>
      </c>
      <c r="J86" s="8">
        <v>0</v>
      </c>
      <c r="K86" s="24">
        <v>0</v>
      </c>
      <c r="L86" s="22">
        <v>2539654</v>
      </c>
      <c r="M86" s="18">
        <v>2755598</v>
      </c>
      <c r="N86" s="8">
        <f t="shared" si="9"/>
        <v>215944</v>
      </c>
      <c r="O86" s="34">
        <f t="shared" si="10"/>
        <v>8.502890551232567E-2</v>
      </c>
    </row>
    <row r="87" spans="1:15">
      <c r="A87" s="42" t="s">
        <v>98</v>
      </c>
      <c r="B87" s="22">
        <v>6754203</v>
      </c>
      <c r="C87" s="19">
        <v>729088</v>
      </c>
      <c r="D87" s="22">
        <v>7173620</v>
      </c>
      <c r="E87" s="19">
        <v>485392</v>
      </c>
      <c r="F87" s="11">
        <f t="shared" si="7"/>
        <v>-419417</v>
      </c>
      <c r="G87" s="12">
        <f t="shared" si="7"/>
        <v>243696</v>
      </c>
      <c r="H87" s="40">
        <f t="shared" si="8"/>
        <v>-243696</v>
      </c>
      <c r="I87" s="18">
        <v>1288301</v>
      </c>
      <c r="J87" s="8">
        <v>0</v>
      </c>
      <c r="K87" s="24">
        <v>-1288301</v>
      </c>
      <c r="L87" s="22">
        <v>781237</v>
      </c>
      <c r="M87" s="18">
        <v>1024933</v>
      </c>
      <c r="N87" s="8">
        <f t="shared" si="9"/>
        <v>243696</v>
      </c>
      <c r="O87" s="34">
        <f t="shared" si="10"/>
        <v>0.31193607061621509</v>
      </c>
    </row>
    <row r="88" spans="1:15">
      <c r="A88" s="42" t="s">
        <v>99</v>
      </c>
      <c r="B88" s="22">
        <v>9273001</v>
      </c>
      <c r="C88" s="19">
        <v>751662</v>
      </c>
      <c r="D88" s="22">
        <v>12035213</v>
      </c>
      <c r="E88" s="19">
        <v>731965</v>
      </c>
      <c r="F88" s="11">
        <f t="shared" si="7"/>
        <v>-2762212</v>
      </c>
      <c r="G88" s="12">
        <f t="shared" si="7"/>
        <v>19697</v>
      </c>
      <c r="H88" s="40">
        <f t="shared" si="8"/>
        <v>-19697</v>
      </c>
      <c r="I88" s="18">
        <v>0</v>
      </c>
      <c r="J88" s="8">
        <v>0</v>
      </c>
      <c r="K88" s="24">
        <v>0</v>
      </c>
      <c r="L88" s="22">
        <v>3388515</v>
      </c>
      <c r="M88" s="18">
        <v>3408212</v>
      </c>
      <c r="N88" s="8">
        <f t="shared" si="9"/>
        <v>19697</v>
      </c>
      <c r="O88" s="34">
        <f t="shared" si="10"/>
        <v>5.812870829847272E-3</v>
      </c>
    </row>
    <row r="89" spans="1:15">
      <c r="A89" s="42" t="s">
        <v>100</v>
      </c>
      <c r="B89" s="22">
        <v>4042036</v>
      </c>
      <c r="C89" s="19">
        <v>387548</v>
      </c>
      <c r="D89" s="22">
        <v>4784787</v>
      </c>
      <c r="E89" s="19">
        <v>237143</v>
      </c>
      <c r="F89" s="11">
        <f t="shared" si="7"/>
        <v>-742751</v>
      </c>
      <c r="G89" s="12">
        <f t="shared" si="7"/>
        <v>150405</v>
      </c>
      <c r="H89" s="40">
        <f t="shared" si="8"/>
        <v>-150405</v>
      </c>
      <c r="I89" s="18">
        <v>0</v>
      </c>
      <c r="J89" s="8">
        <v>0</v>
      </c>
      <c r="K89" s="24">
        <v>0</v>
      </c>
      <c r="L89" s="22">
        <v>613642</v>
      </c>
      <c r="M89" s="18">
        <v>764047</v>
      </c>
      <c r="N89" s="8">
        <f t="shared" si="9"/>
        <v>150405</v>
      </c>
      <c r="O89" s="34">
        <f t="shared" si="10"/>
        <v>0.24510219313541115</v>
      </c>
    </row>
    <row r="90" spans="1:15">
      <c r="A90" s="42" t="s">
        <v>101</v>
      </c>
      <c r="B90" s="22">
        <v>28490486</v>
      </c>
      <c r="C90" s="19">
        <v>2356854</v>
      </c>
      <c r="D90" s="22">
        <v>36092589</v>
      </c>
      <c r="E90" s="19">
        <v>1956016</v>
      </c>
      <c r="F90" s="11">
        <f t="shared" si="7"/>
        <v>-7602103</v>
      </c>
      <c r="G90" s="12">
        <f t="shared" si="7"/>
        <v>400838</v>
      </c>
      <c r="H90" s="40">
        <f t="shared" si="8"/>
        <v>-421912</v>
      </c>
      <c r="I90" s="18">
        <v>21074</v>
      </c>
      <c r="J90" s="8">
        <v>0</v>
      </c>
      <c r="K90" s="24">
        <v>0</v>
      </c>
      <c r="L90" s="22">
        <v>7004945</v>
      </c>
      <c r="M90" s="18">
        <v>7426857</v>
      </c>
      <c r="N90" s="8">
        <f t="shared" si="9"/>
        <v>421912</v>
      </c>
      <c r="O90" s="34">
        <f t="shared" si="10"/>
        <v>6.0230594244494506E-2</v>
      </c>
    </row>
    <row r="91" spans="1:15">
      <c r="A91" s="42" t="s">
        <v>102</v>
      </c>
      <c r="B91" s="22">
        <v>5679415</v>
      </c>
      <c r="C91" s="19">
        <v>390612</v>
      </c>
      <c r="D91" s="22">
        <v>5938466</v>
      </c>
      <c r="E91" s="19">
        <v>118113</v>
      </c>
      <c r="F91" s="11">
        <f t="shared" si="7"/>
        <v>-259051</v>
      </c>
      <c r="G91" s="12">
        <f t="shared" si="7"/>
        <v>272499</v>
      </c>
      <c r="H91" s="40">
        <f t="shared" si="8"/>
        <v>-272499</v>
      </c>
      <c r="I91" s="18">
        <v>0</v>
      </c>
      <c r="J91" s="8">
        <v>0</v>
      </c>
      <c r="K91" s="24">
        <v>0</v>
      </c>
      <c r="L91" s="22">
        <v>577631</v>
      </c>
      <c r="M91" s="18">
        <v>850130</v>
      </c>
      <c r="N91" s="8">
        <f t="shared" si="9"/>
        <v>272499</v>
      </c>
      <c r="O91" s="34">
        <f t="shared" si="10"/>
        <v>0.47175272795262035</v>
      </c>
    </row>
    <row r="92" spans="1:15">
      <c r="A92" s="42" t="s">
        <v>103</v>
      </c>
      <c r="B92" s="22">
        <v>3915739</v>
      </c>
      <c r="C92" s="19">
        <v>292378</v>
      </c>
      <c r="D92" s="22">
        <v>4524478</v>
      </c>
      <c r="E92" s="19">
        <v>215759</v>
      </c>
      <c r="F92" s="11">
        <f t="shared" si="7"/>
        <v>-608739</v>
      </c>
      <c r="G92" s="12">
        <f t="shared" si="7"/>
        <v>76619</v>
      </c>
      <c r="H92" s="40">
        <f t="shared" si="8"/>
        <v>-76619</v>
      </c>
      <c r="I92" s="18">
        <v>0</v>
      </c>
      <c r="J92" s="8">
        <v>0</v>
      </c>
      <c r="K92" s="24">
        <v>0</v>
      </c>
      <c r="L92" s="22">
        <v>426289</v>
      </c>
      <c r="M92" s="18">
        <v>502908</v>
      </c>
      <c r="N92" s="8">
        <f t="shared" si="9"/>
        <v>76619</v>
      </c>
      <c r="O92" s="34">
        <f t="shared" si="10"/>
        <v>0.17973487469768168</v>
      </c>
    </row>
    <row r="93" spans="1:15">
      <c r="A93" s="42" t="s">
        <v>104</v>
      </c>
      <c r="B93" s="22">
        <v>0</v>
      </c>
      <c r="C93" s="19">
        <v>510739</v>
      </c>
      <c r="D93" s="22">
        <v>0</v>
      </c>
      <c r="E93" s="19">
        <v>467535</v>
      </c>
      <c r="F93" s="11">
        <f t="shared" si="7"/>
        <v>0</v>
      </c>
      <c r="G93" s="12">
        <f t="shared" si="7"/>
        <v>43204</v>
      </c>
      <c r="H93" s="40">
        <f t="shared" si="8"/>
        <v>-81704</v>
      </c>
      <c r="I93" s="18">
        <v>38500</v>
      </c>
      <c r="J93" s="8">
        <v>0</v>
      </c>
      <c r="K93" s="24">
        <v>0</v>
      </c>
      <c r="L93" s="22">
        <v>1718901</v>
      </c>
      <c r="M93" s="18">
        <v>1800605</v>
      </c>
      <c r="N93" s="8">
        <f t="shared" si="9"/>
        <v>81704</v>
      </c>
      <c r="O93" s="34">
        <f t="shared" si="10"/>
        <v>4.7532696763804339E-2</v>
      </c>
    </row>
    <row r="94" spans="1:15">
      <c r="A94" s="42" t="s">
        <v>105</v>
      </c>
      <c r="B94" s="22">
        <v>0</v>
      </c>
      <c r="C94" s="19">
        <v>323150</v>
      </c>
      <c r="D94" s="22">
        <v>0</v>
      </c>
      <c r="E94" s="19">
        <v>147067</v>
      </c>
      <c r="F94" s="11">
        <f t="shared" si="7"/>
        <v>0</v>
      </c>
      <c r="G94" s="12">
        <f t="shared" si="7"/>
        <v>176083</v>
      </c>
      <c r="H94" s="40">
        <f t="shared" si="8"/>
        <v>-197910</v>
      </c>
      <c r="I94" s="18">
        <v>21827</v>
      </c>
      <c r="J94" s="8">
        <v>0</v>
      </c>
      <c r="K94" s="24">
        <v>0</v>
      </c>
      <c r="L94" s="22">
        <v>396742</v>
      </c>
      <c r="M94" s="18">
        <v>594652</v>
      </c>
      <c r="N94" s="8">
        <f t="shared" si="9"/>
        <v>197910</v>
      </c>
      <c r="O94" s="34">
        <f t="shared" si="10"/>
        <v>0.49883803580160402</v>
      </c>
    </row>
    <row r="95" spans="1:15">
      <c r="A95" s="42" t="s">
        <v>106</v>
      </c>
      <c r="B95" s="22">
        <v>0</v>
      </c>
      <c r="C95" s="19">
        <v>225810</v>
      </c>
      <c r="D95" s="22">
        <v>0</v>
      </c>
      <c r="E95" s="19">
        <v>197936</v>
      </c>
      <c r="F95" s="11">
        <f t="shared" si="7"/>
        <v>0</v>
      </c>
      <c r="G95" s="12">
        <f t="shared" si="7"/>
        <v>27874</v>
      </c>
      <c r="H95" s="40">
        <f t="shared" si="8"/>
        <v>-20099</v>
      </c>
      <c r="I95" s="18">
        <v>-7775</v>
      </c>
      <c r="J95" s="8">
        <v>0</v>
      </c>
      <c r="K95" s="24">
        <v>0</v>
      </c>
      <c r="L95" s="22">
        <v>327485</v>
      </c>
      <c r="M95" s="18">
        <v>347584</v>
      </c>
      <c r="N95" s="8">
        <f t="shared" si="9"/>
        <v>20099</v>
      </c>
      <c r="O95" s="34">
        <f t="shared" si="10"/>
        <v>6.1373803380307512E-2</v>
      </c>
    </row>
    <row r="96" spans="1:15">
      <c r="A96" s="42" t="s">
        <v>107</v>
      </c>
      <c r="B96" s="22">
        <v>4890649</v>
      </c>
      <c r="C96" s="19">
        <v>356159</v>
      </c>
      <c r="D96" s="22">
        <v>7259044</v>
      </c>
      <c r="E96" s="19">
        <v>200952</v>
      </c>
      <c r="F96" s="11">
        <f t="shared" si="7"/>
        <v>-2368395</v>
      </c>
      <c r="G96" s="12">
        <f t="shared" si="7"/>
        <v>155207</v>
      </c>
      <c r="H96" s="40">
        <f t="shared" si="8"/>
        <v>183101</v>
      </c>
      <c r="I96" s="18">
        <v>-338308</v>
      </c>
      <c r="J96" s="8">
        <v>0</v>
      </c>
      <c r="K96" s="24">
        <v>0</v>
      </c>
      <c r="L96" s="22">
        <v>3250646</v>
      </c>
      <c r="M96" s="18">
        <v>3067545</v>
      </c>
      <c r="N96" s="8">
        <f t="shared" si="9"/>
        <v>-183101</v>
      </c>
      <c r="O96" s="34">
        <f t="shared" si="10"/>
        <v>-5.6327573042404544E-2</v>
      </c>
    </row>
    <row r="97" spans="1:15">
      <c r="A97" s="42" t="s">
        <v>108</v>
      </c>
      <c r="B97" s="22">
        <v>0</v>
      </c>
      <c r="C97" s="19">
        <v>878470</v>
      </c>
      <c r="D97" s="22">
        <v>0</v>
      </c>
      <c r="E97" s="19">
        <v>358422</v>
      </c>
      <c r="F97" s="11">
        <f t="shared" si="7"/>
        <v>0</v>
      </c>
      <c r="G97" s="12">
        <f t="shared" si="7"/>
        <v>520048</v>
      </c>
      <c r="H97" s="40">
        <f t="shared" si="8"/>
        <v>-519624</v>
      </c>
      <c r="I97" s="18">
        <v>-424</v>
      </c>
      <c r="J97" s="8">
        <v>0</v>
      </c>
      <c r="K97" s="24">
        <v>0</v>
      </c>
      <c r="L97" s="22">
        <v>1994996</v>
      </c>
      <c r="M97" s="18">
        <v>2514620</v>
      </c>
      <c r="N97" s="8">
        <f t="shared" si="9"/>
        <v>519624</v>
      </c>
      <c r="O97" s="34">
        <f t="shared" si="10"/>
        <v>0.2604636801276794</v>
      </c>
    </row>
    <row r="98" spans="1:15">
      <c r="A98" s="42" t="s">
        <v>109</v>
      </c>
      <c r="B98" s="22">
        <v>8855296</v>
      </c>
      <c r="C98" s="19">
        <v>772228</v>
      </c>
      <c r="D98" s="22">
        <v>13536770</v>
      </c>
      <c r="E98" s="19">
        <v>419611</v>
      </c>
      <c r="F98" s="11">
        <f t="shared" si="7"/>
        <v>-4681474</v>
      </c>
      <c r="G98" s="12">
        <f t="shared" si="7"/>
        <v>352617</v>
      </c>
      <c r="H98" s="40">
        <f t="shared" si="8"/>
        <v>-388740</v>
      </c>
      <c r="I98" s="18">
        <v>36123</v>
      </c>
      <c r="J98" s="8">
        <v>0</v>
      </c>
      <c r="K98" s="24">
        <v>0</v>
      </c>
      <c r="L98" s="22">
        <v>5630790</v>
      </c>
      <c r="M98" s="18">
        <v>6019530</v>
      </c>
      <c r="N98" s="8">
        <f t="shared" si="9"/>
        <v>388740</v>
      </c>
      <c r="O98" s="34">
        <f t="shared" si="10"/>
        <v>6.9038269940807639E-2</v>
      </c>
    </row>
    <row r="99" spans="1:15">
      <c r="A99" s="42" t="s">
        <v>110</v>
      </c>
      <c r="B99" s="22">
        <v>4349348</v>
      </c>
      <c r="C99" s="19">
        <v>323728</v>
      </c>
      <c r="D99" s="22">
        <v>5316362</v>
      </c>
      <c r="E99" s="19">
        <v>202809</v>
      </c>
      <c r="F99" s="11">
        <f t="shared" si="7"/>
        <v>-967014</v>
      </c>
      <c r="G99" s="12">
        <f t="shared" si="7"/>
        <v>120919</v>
      </c>
      <c r="H99" s="40">
        <f t="shared" si="8"/>
        <v>-135974</v>
      </c>
      <c r="I99" s="18">
        <v>15055</v>
      </c>
      <c r="J99" s="8">
        <v>0</v>
      </c>
      <c r="K99" s="24">
        <v>0</v>
      </c>
      <c r="L99" s="22">
        <v>556744</v>
      </c>
      <c r="M99" s="18">
        <v>692718</v>
      </c>
      <c r="N99" s="8">
        <f t="shared" si="9"/>
        <v>135974</v>
      </c>
      <c r="O99" s="34">
        <f t="shared" si="10"/>
        <v>0.24423074159757441</v>
      </c>
    </row>
    <row r="100" spans="1:15">
      <c r="A100" s="42" t="s">
        <v>111</v>
      </c>
      <c r="B100" s="22">
        <v>25833575</v>
      </c>
      <c r="C100" s="19">
        <v>2045894</v>
      </c>
      <c r="D100" s="22">
        <v>35938379</v>
      </c>
      <c r="E100" s="19">
        <v>1292242</v>
      </c>
      <c r="F100" s="11">
        <f t="shared" ref="F100:G123" si="11">B100-D100</f>
        <v>-10104804</v>
      </c>
      <c r="G100" s="12">
        <f t="shared" si="11"/>
        <v>753652</v>
      </c>
      <c r="H100" s="40">
        <f t="shared" si="8"/>
        <v>-745681</v>
      </c>
      <c r="I100" s="18">
        <v>-7971</v>
      </c>
      <c r="J100" s="8">
        <v>0</v>
      </c>
      <c r="K100" s="24">
        <v>0</v>
      </c>
      <c r="L100" s="22">
        <v>7315660</v>
      </c>
      <c r="M100" s="18">
        <v>8061341</v>
      </c>
      <c r="N100" s="8">
        <f t="shared" si="9"/>
        <v>745681</v>
      </c>
      <c r="O100" s="34">
        <f t="shared" si="10"/>
        <v>0.10192942263582516</v>
      </c>
    </row>
    <row r="101" spans="1:15">
      <c r="A101" s="42" t="s">
        <v>112</v>
      </c>
      <c r="B101" s="22">
        <v>26428788</v>
      </c>
      <c r="C101" s="19">
        <v>2403400</v>
      </c>
      <c r="D101" s="22">
        <v>30320063</v>
      </c>
      <c r="E101" s="19">
        <v>2548523</v>
      </c>
      <c r="F101" s="11">
        <f t="shared" si="11"/>
        <v>-3891275</v>
      </c>
      <c r="G101" s="12">
        <f t="shared" si="11"/>
        <v>-145123</v>
      </c>
      <c r="H101" s="40">
        <f t="shared" si="8"/>
        <v>-17070</v>
      </c>
      <c r="I101" s="18">
        <v>162193</v>
      </c>
      <c r="J101" s="8">
        <v>0</v>
      </c>
      <c r="K101" s="24">
        <v>0</v>
      </c>
      <c r="L101" s="22">
        <v>6414281</v>
      </c>
      <c r="M101" s="18">
        <v>6431351</v>
      </c>
      <c r="N101" s="8">
        <f t="shared" si="9"/>
        <v>17070</v>
      </c>
      <c r="O101" s="34">
        <f t="shared" si="10"/>
        <v>2.6612491719648634E-3</v>
      </c>
    </row>
    <row r="102" spans="1:15">
      <c r="A102" s="42" t="s">
        <v>113</v>
      </c>
      <c r="B102" s="22">
        <v>0</v>
      </c>
      <c r="C102" s="19">
        <v>657250</v>
      </c>
      <c r="D102" s="22">
        <v>0</v>
      </c>
      <c r="E102" s="19">
        <v>588295</v>
      </c>
      <c r="F102" s="11">
        <f t="shared" si="11"/>
        <v>0</v>
      </c>
      <c r="G102" s="12">
        <f t="shared" si="11"/>
        <v>68955</v>
      </c>
      <c r="H102" s="40">
        <f t="shared" si="8"/>
        <v>-61108</v>
      </c>
      <c r="I102" s="18">
        <v>-7847</v>
      </c>
      <c r="J102" s="8">
        <v>0</v>
      </c>
      <c r="K102" s="24">
        <v>0</v>
      </c>
      <c r="L102" s="22">
        <v>1002002</v>
      </c>
      <c r="M102" s="18">
        <v>1063110</v>
      </c>
      <c r="N102" s="8">
        <f t="shared" si="9"/>
        <v>61108</v>
      </c>
      <c r="O102" s="34">
        <f t="shared" si="10"/>
        <v>6.0985906215756058E-2</v>
      </c>
    </row>
    <row r="103" spans="1:15">
      <c r="A103" s="42" t="s">
        <v>114</v>
      </c>
      <c r="B103" s="22">
        <v>2956707</v>
      </c>
      <c r="C103" s="19">
        <v>223167</v>
      </c>
      <c r="D103" s="22">
        <v>5917319</v>
      </c>
      <c r="E103" s="19">
        <v>206035</v>
      </c>
      <c r="F103" s="11">
        <f t="shared" si="11"/>
        <v>-2960612</v>
      </c>
      <c r="G103" s="12">
        <f t="shared" si="11"/>
        <v>17132</v>
      </c>
      <c r="H103" s="40">
        <f t="shared" si="8"/>
        <v>-17132</v>
      </c>
      <c r="I103" s="18">
        <v>0</v>
      </c>
      <c r="J103" s="8">
        <v>0</v>
      </c>
      <c r="K103" s="24">
        <v>0</v>
      </c>
      <c r="L103" s="22">
        <v>1871611</v>
      </c>
      <c r="M103" s="18">
        <v>1888743</v>
      </c>
      <c r="N103" s="8">
        <f t="shared" si="9"/>
        <v>17132</v>
      </c>
      <c r="O103" s="34">
        <f t="shared" si="10"/>
        <v>9.1536115143584507E-3</v>
      </c>
    </row>
    <row r="104" spans="1:15">
      <c r="A104" s="42" t="s">
        <v>115</v>
      </c>
      <c r="B104" s="22">
        <v>24674364</v>
      </c>
      <c r="C104" s="19">
        <v>1965920</v>
      </c>
      <c r="D104" s="22">
        <v>24933722</v>
      </c>
      <c r="E104" s="19">
        <v>1417852</v>
      </c>
      <c r="F104" s="11">
        <f t="shared" si="11"/>
        <v>-259358</v>
      </c>
      <c r="G104" s="12">
        <f t="shared" si="11"/>
        <v>548068</v>
      </c>
      <c r="H104" s="40">
        <f t="shared" si="8"/>
        <v>-548068</v>
      </c>
      <c r="I104" s="18">
        <v>0</v>
      </c>
      <c r="J104" s="8">
        <v>0</v>
      </c>
      <c r="K104" s="24">
        <v>0</v>
      </c>
      <c r="L104" s="22">
        <v>2278624</v>
      </c>
      <c r="M104" s="18">
        <v>2826692</v>
      </c>
      <c r="N104" s="8">
        <f t="shared" si="9"/>
        <v>548068</v>
      </c>
      <c r="O104" s="34">
        <f t="shared" si="10"/>
        <v>0.2405258612215091</v>
      </c>
    </row>
    <row r="105" spans="1:15">
      <c r="A105" s="42" t="s">
        <v>116</v>
      </c>
      <c r="B105" s="22">
        <v>4745418</v>
      </c>
      <c r="C105" s="19">
        <v>364209</v>
      </c>
      <c r="D105" s="22">
        <v>5302365</v>
      </c>
      <c r="E105" s="19">
        <v>92411</v>
      </c>
      <c r="F105" s="11">
        <f t="shared" si="11"/>
        <v>-556947</v>
      </c>
      <c r="G105" s="12">
        <f t="shared" si="11"/>
        <v>271798</v>
      </c>
      <c r="H105" s="40">
        <f t="shared" si="8"/>
        <v>-271048</v>
      </c>
      <c r="I105" s="18">
        <v>-750</v>
      </c>
      <c r="J105" s="8">
        <v>0</v>
      </c>
      <c r="K105" s="24">
        <v>0</v>
      </c>
      <c r="L105" s="22">
        <v>923230</v>
      </c>
      <c r="M105" s="18">
        <v>1194278</v>
      </c>
      <c r="N105" s="8">
        <f t="shared" si="9"/>
        <v>271048</v>
      </c>
      <c r="O105" s="34">
        <f t="shared" si="10"/>
        <v>0.29358664688105884</v>
      </c>
    </row>
    <row r="106" spans="1:15">
      <c r="A106" s="42" t="s">
        <v>117</v>
      </c>
      <c r="B106" s="22">
        <v>5057807</v>
      </c>
      <c r="C106" s="19">
        <v>401944</v>
      </c>
      <c r="D106" s="22">
        <v>6227354</v>
      </c>
      <c r="E106" s="19">
        <v>135185</v>
      </c>
      <c r="F106" s="11">
        <f t="shared" si="11"/>
        <v>-1169547</v>
      </c>
      <c r="G106" s="12">
        <f t="shared" si="11"/>
        <v>266759</v>
      </c>
      <c r="H106" s="40">
        <f t="shared" si="8"/>
        <v>-266759</v>
      </c>
      <c r="I106" s="18">
        <v>0</v>
      </c>
      <c r="J106" s="8">
        <v>0</v>
      </c>
      <c r="K106" s="24">
        <v>0</v>
      </c>
      <c r="L106" s="22">
        <v>1527930</v>
      </c>
      <c r="M106" s="18">
        <v>1794689</v>
      </c>
      <c r="N106" s="8">
        <f t="shared" si="9"/>
        <v>266759</v>
      </c>
      <c r="O106" s="34">
        <f t="shared" si="10"/>
        <v>0.17458849554626199</v>
      </c>
    </row>
    <row r="107" spans="1:15">
      <c r="A107" s="42" t="s">
        <v>118</v>
      </c>
      <c r="B107" s="22">
        <v>0</v>
      </c>
      <c r="C107" s="19">
        <v>1271523</v>
      </c>
      <c r="D107" s="22">
        <v>0</v>
      </c>
      <c r="E107" s="19">
        <v>1325082</v>
      </c>
      <c r="F107" s="11">
        <f t="shared" si="11"/>
        <v>0</v>
      </c>
      <c r="G107" s="12">
        <f t="shared" si="11"/>
        <v>-53559</v>
      </c>
      <c r="H107" s="40">
        <f t="shared" si="8"/>
        <v>-39124</v>
      </c>
      <c r="I107" s="18">
        <v>92683</v>
      </c>
      <c r="J107" s="8">
        <v>0</v>
      </c>
      <c r="K107" s="24">
        <v>0</v>
      </c>
      <c r="L107" s="22">
        <v>2978064</v>
      </c>
      <c r="M107" s="18">
        <v>3017188</v>
      </c>
      <c r="N107" s="8">
        <f t="shared" si="9"/>
        <v>39124</v>
      </c>
      <c r="O107" s="34">
        <f t="shared" si="10"/>
        <v>1.3137393957953991E-2</v>
      </c>
    </row>
    <row r="108" spans="1:15">
      <c r="A108" s="42" t="s">
        <v>119</v>
      </c>
      <c r="B108" s="22">
        <v>21240398</v>
      </c>
      <c r="C108" s="19">
        <v>1650504</v>
      </c>
      <c r="D108" s="22">
        <v>26230410</v>
      </c>
      <c r="E108" s="19">
        <v>1739721</v>
      </c>
      <c r="F108" s="11">
        <f t="shared" si="11"/>
        <v>-4990012</v>
      </c>
      <c r="G108" s="12">
        <f t="shared" si="11"/>
        <v>-89217</v>
      </c>
      <c r="H108" s="40">
        <f t="shared" si="8"/>
        <v>89217</v>
      </c>
      <c r="I108" s="18">
        <v>0</v>
      </c>
      <c r="J108" s="8">
        <v>0</v>
      </c>
      <c r="K108" s="24">
        <v>0</v>
      </c>
      <c r="L108" s="22">
        <v>1725254</v>
      </c>
      <c r="M108" s="18">
        <v>1636037</v>
      </c>
      <c r="N108" s="8">
        <f t="shared" si="9"/>
        <v>-89217</v>
      </c>
      <c r="O108" s="34">
        <f t="shared" si="10"/>
        <v>-5.1712385538593142E-2</v>
      </c>
    </row>
    <row r="109" spans="1:15" ht="15.75" customHeight="1">
      <c r="A109" s="42" t="s">
        <v>120</v>
      </c>
      <c r="B109" s="22">
        <v>3520055</v>
      </c>
      <c r="C109" s="19">
        <v>311173</v>
      </c>
      <c r="D109" s="22">
        <v>6196808</v>
      </c>
      <c r="E109" s="19">
        <v>257474</v>
      </c>
      <c r="F109" s="11">
        <f t="shared" si="11"/>
        <v>-2676753</v>
      </c>
      <c r="G109" s="12">
        <f t="shared" si="11"/>
        <v>53699</v>
      </c>
      <c r="H109" s="40">
        <f t="shared" si="8"/>
        <v>-53699</v>
      </c>
      <c r="I109" s="18">
        <v>0</v>
      </c>
      <c r="J109" s="8">
        <v>0</v>
      </c>
      <c r="K109" s="24">
        <v>0</v>
      </c>
      <c r="L109" s="22">
        <v>3259921</v>
      </c>
      <c r="M109" s="18">
        <v>3313620</v>
      </c>
      <c r="N109" s="8">
        <f t="shared" si="9"/>
        <v>53699</v>
      </c>
      <c r="O109" s="34">
        <f t="shared" si="10"/>
        <v>1.6472485069423559E-2</v>
      </c>
    </row>
    <row r="110" spans="1:15">
      <c r="A110" s="42" t="s">
        <v>121</v>
      </c>
      <c r="B110" s="22">
        <v>31884529</v>
      </c>
      <c r="C110" s="19">
        <v>3451928</v>
      </c>
      <c r="D110" s="22">
        <v>39778009</v>
      </c>
      <c r="E110" s="19">
        <v>2256885</v>
      </c>
      <c r="F110" s="11">
        <f t="shared" si="11"/>
        <v>-7893480</v>
      </c>
      <c r="G110" s="12">
        <f t="shared" si="11"/>
        <v>1195043</v>
      </c>
      <c r="H110" s="40">
        <f t="shared" si="8"/>
        <v>-1699778</v>
      </c>
      <c r="I110" s="18">
        <v>504735</v>
      </c>
      <c r="J110" s="8">
        <v>0</v>
      </c>
      <c r="K110" s="24">
        <v>0</v>
      </c>
      <c r="L110" s="22">
        <v>8054257</v>
      </c>
      <c r="M110" s="18">
        <v>9754035</v>
      </c>
      <c r="N110" s="8">
        <f t="shared" si="9"/>
        <v>1699778</v>
      </c>
      <c r="O110" s="34">
        <f t="shared" si="10"/>
        <v>0.21104094393809381</v>
      </c>
    </row>
    <row r="111" spans="1:15">
      <c r="A111" s="42" t="s">
        <v>122</v>
      </c>
      <c r="B111" s="22">
        <v>5416230</v>
      </c>
      <c r="C111" s="19">
        <v>424453</v>
      </c>
      <c r="D111" s="22">
        <v>7376826</v>
      </c>
      <c r="E111" s="19">
        <v>453618</v>
      </c>
      <c r="F111" s="11">
        <f t="shared" si="11"/>
        <v>-1960596</v>
      </c>
      <c r="G111" s="12">
        <f t="shared" si="11"/>
        <v>-29165</v>
      </c>
      <c r="H111" s="40">
        <f t="shared" si="8"/>
        <v>29165</v>
      </c>
      <c r="I111" s="18">
        <v>0</v>
      </c>
      <c r="J111" s="8">
        <v>0</v>
      </c>
      <c r="K111" s="24">
        <v>0</v>
      </c>
      <c r="L111" s="22">
        <v>2371806</v>
      </c>
      <c r="M111" s="18">
        <v>2342641</v>
      </c>
      <c r="N111" s="8">
        <f t="shared" si="9"/>
        <v>-29165</v>
      </c>
      <c r="O111" s="34">
        <f t="shared" si="10"/>
        <v>-1.2296536900572863E-2</v>
      </c>
    </row>
    <row r="112" spans="1:15">
      <c r="A112" s="42" t="s">
        <v>123</v>
      </c>
      <c r="B112" s="22">
        <v>0</v>
      </c>
      <c r="C112" s="19">
        <v>2711887</v>
      </c>
      <c r="D112" s="22">
        <v>0</v>
      </c>
      <c r="E112" s="19">
        <v>1151183</v>
      </c>
      <c r="F112" s="11">
        <f t="shared" si="11"/>
        <v>0</v>
      </c>
      <c r="G112" s="12">
        <f t="shared" si="11"/>
        <v>1560704</v>
      </c>
      <c r="H112" s="40">
        <f t="shared" si="8"/>
        <v>-1538074</v>
      </c>
      <c r="I112" s="18">
        <v>-9950</v>
      </c>
      <c r="J112" s="8">
        <v>0</v>
      </c>
      <c r="K112" s="24">
        <v>-12680</v>
      </c>
      <c r="L112" s="22">
        <v>4498260</v>
      </c>
      <c r="M112" s="18">
        <v>6036334</v>
      </c>
      <c r="N112" s="8">
        <f t="shared" si="9"/>
        <v>1538074</v>
      </c>
      <c r="O112" s="34">
        <f t="shared" si="10"/>
        <v>0.34192643377661591</v>
      </c>
    </row>
    <row r="113" spans="1:15">
      <c r="A113" s="42" t="s">
        <v>124</v>
      </c>
      <c r="B113" s="22">
        <v>3290916</v>
      </c>
      <c r="C113" s="19">
        <v>291810</v>
      </c>
      <c r="D113" s="22">
        <v>3809332</v>
      </c>
      <c r="E113" s="19">
        <v>148061</v>
      </c>
      <c r="F113" s="11">
        <f t="shared" si="11"/>
        <v>-518416</v>
      </c>
      <c r="G113" s="12">
        <f t="shared" si="11"/>
        <v>143749</v>
      </c>
      <c r="H113" s="40">
        <f t="shared" si="8"/>
        <v>-143749</v>
      </c>
      <c r="I113" s="18">
        <v>0</v>
      </c>
      <c r="J113" s="8">
        <v>0</v>
      </c>
      <c r="K113" s="24">
        <v>0</v>
      </c>
      <c r="L113" s="22">
        <v>911847</v>
      </c>
      <c r="M113" s="18">
        <v>1055596</v>
      </c>
      <c r="N113" s="8">
        <f t="shared" si="9"/>
        <v>143749</v>
      </c>
      <c r="O113" s="34">
        <f t="shared" si="10"/>
        <v>0.15764596472873182</v>
      </c>
    </row>
    <row r="114" spans="1:15">
      <c r="A114" s="42" t="s">
        <v>125</v>
      </c>
      <c r="B114" s="22">
        <v>12595371</v>
      </c>
      <c r="C114" s="19">
        <v>985357</v>
      </c>
      <c r="D114" s="22">
        <v>12480664</v>
      </c>
      <c r="E114" s="19">
        <v>789398</v>
      </c>
      <c r="F114" s="11">
        <f t="shared" si="11"/>
        <v>114707</v>
      </c>
      <c r="G114" s="12">
        <f t="shared" si="11"/>
        <v>195959</v>
      </c>
      <c r="H114" s="40">
        <f t="shared" si="8"/>
        <v>-195959</v>
      </c>
      <c r="I114" s="18">
        <v>0</v>
      </c>
      <c r="J114" s="8">
        <v>0</v>
      </c>
      <c r="K114" s="24">
        <v>0</v>
      </c>
      <c r="L114" s="22">
        <v>1591075</v>
      </c>
      <c r="M114" s="18">
        <v>1787034</v>
      </c>
      <c r="N114" s="8">
        <f t="shared" si="9"/>
        <v>195959</v>
      </c>
      <c r="O114" s="34">
        <f t="shared" si="10"/>
        <v>0.12316138459846337</v>
      </c>
    </row>
    <row r="115" spans="1:15">
      <c r="A115" s="42" t="s">
        <v>126</v>
      </c>
      <c r="B115" s="22">
        <v>3344027</v>
      </c>
      <c r="C115" s="19">
        <v>262102</v>
      </c>
      <c r="D115" s="22">
        <v>3856416</v>
      </c>
      <c r="E115" s="19">
        <v>226107</v>
      </c>
      <c r="F115" s="11">
        <f t="shared" si="11"/>
        <v>-512389</v>
      </c>
      <c r="G115" s="12">
        <f t="shared" si="11"/>
        <v>35995</v>
      </c>
      <c r="H115" s="40">
        <f t="shared" si="8"/>
        <v>-35995</v>
      </c>
      <c r="I115" s="18">
        <v>0</v>
      </c>
      <c r="J115" s="8">
        <v>0</v>
      </c>
      <c r="K115" s="24">
        <v>0</v>
      </c>
      <c r="L115" s="22">
        <v>707858</v>
      </c>
      <c r="M115" s="18">
        <v>743853</v>
      </c>
      <c r="N115" s="8">
        <f t="shared" si="9"/>
        <v>35995</v>
      </c>
      <c r="O115" s="34">
        <f t="shared" si="10"/>
        <v>5.0850594328240906E-2</v>
      </c>
    </row>
    <row r="116" spans="1:15">
      <c r="A116" s="42" t="s">
        <v>127</v>
      </c>
      <c r="B116" s="22">
        <v>2170080</v>
      </c>
      <c r="C116" s="19">
        <v>182929</v>
      </c>
      <c r="D116" s="22">
        <v>2445182</v>
      </c>
      <c r="E116" s="19">
        <v>107772</v>
      </c>
      <c r="F116" s="11">
        <f t="shared" si="11"/>
        <v>-275102</v>
      </c>
      <c r="G116" s="12">
        <f t="shared" si="11"/>
        <v>75157</v>
      </c>
      <c r="H116" s="40">
        <f t="shared" si="8"/>
        <v>-177073</v>
      </c>
      <c r="I116" s="18">
        <v>101916</v>
      </c>
      <c r="J116" s="8">
        <v>0</v>
      </c>
      <c r="K116" s="24">
        <v>0</v>
      </c>
      <c r="L116" s="22">
        <v>342798</v>
      </c>
      <c r="M116" s="18">
        <v>519871</v>
      </c>
      <c r="N116" s="8">
        <f t="shared" si="9"/>
        <v>177073</v>
      </c>
      <c r="O116" s="34">
        <f t="shared" si="10"/>
        <v>0.51655202189044269</v>
      </c>
    </row>
    <row r="117" spans="1:15">
      <c r="A117" s="42" t="s">
        <v>128</v>
      </c>
      <c r="B117" s="22">
        <v>5515780</v>
      </c>
      <c r="C117" s="19">
        <v>372082</v>
      </c>
      <c r="D117" s="22">
        <v>5549712</v>
      </c>
      <c r="E117" s="19">
        <v>300066</v>
      </c>
      <c r="F117" s="11">
        <f t="shared" si="11"/>
        <v>-33932</v>
      </c>
      <c r="G117" s="12">
        <f t="shared" si="11"/>
        <v>72016</v>
      </c>
      <c r="H117" s="40">
        <f t="shared" si="8"/>
        <v>-77577</v>
      </c>
      <c r="I117" s="18">
        <v>5561</v>
      </c>
      <c r="J117" s="8">
        <v>0</v>
      </c>
      <c r="K117" s="24">
        <v>0</v>
      </c>
      <c r="L117" s="22">
        <v>647827</v>
      </c>
      <c r="M117" s="18">
        <v>725404</v>
      </c>
      <c r="N117" s="8">
        <f t="shared" si="9"/>
        <v>77577</v>
      </c>
      <c r="O117" s="34">
        <f t="shared" si="10"/>
        <v>0.11974956276907256</v>
      </c>
    </row>
    <row r="118" spans="1:15">
      <c r="A118" s="42" t="s">
        <v>129</v>
      </c>
      <c r="B118" s="22">
        <v>10205039</v>
      </c>
      <c r="C118" s="19">
        <v>752169</v>
      </c>
      <c r="D118" s="22">
        <v>13610476</v>
      </c>
      <c r="E118" s="19">
        <v>349259</v>
      </c>
      <c r="F118" s="11">
        <f t="shared" si="11"/>
        <v>-3405437</v>
      </c>
      <c r="G118" s="12">
        <f t="shared" si="11"/>
        <v>402910</v>
      </c>
      <c r="H118" s="40">
        <f t="shared" si="8"/>
        <v>-420187</v>
      </c>
      <c r="I118" s="18">
        <v>17277</v>
      </c>
      <c r="J118" s="8">
        <v>0</v>
      </c>
      <c r="K118" s="24">
        <v>0</v>
      </c>
      <c r="L118" s="22">
        <v>954934</v>
      </c>
      <c r="M118" s="18">
        <v>1375121</v>
      </c>
      <c r="N118" s="8">
        <f t="shared" si="9"/>
        <v>420187</v>
      </c>
      <c r="O118" s="34">
        <f t="shared" si="10"/>
        <v>0.44001679697235629</v>
      </c>
    </row>
    <row r="119" spans="1:15" s="5" customFormat="1">
      <c r="A119" s="42" t="s">
        <v>130</v>
      </c>
      <c r="B119" s="27">
        <v>15397885</v>
      </c>
      <c r="C119" s="30">
        <v>1340025</v>
      </c>
      <c r="D119" s="27">
        <v>18234991</v>
      </c>
      <c r="E119" s="30">
        <v>885167</v>
      </c>
      <c r="F119" s="15">
        <f t="shared" si="11"/>
        <v>-2837106</v>
      </c>
      <c r="G119" s="16">
        <f t="shared" si="11"/>
        <v>454858</v>
      </c>
      <c r="H119" s="40">
        <f t="shared" si="8"/>
        <v>-417177</v>
      </c>
      <c r="I119" s="28">
        <v>-37681</v>
      </c>
      <c r="J119" s="29">
        <v>0</v>
      </c>
      <c r="K119" s="26">
        <v>0</v>
      </c>
      <c r="L119" s="27">
        <v>3619593</v>
      </c>
      <c r="M119" s="28">
        <v>4036770</v>
      </c>
      <c r="N119" s="8">
        <f t="shared" si="9"/>
        <v>417177</v>
      </c>
      <c r="O119" s="34">
        <f t="shared" si="10"/>
        <v>0.11525522344639305</v>
      </c>
    </row>
    <row r="120" spans="1:15">
      <c r="A120" s="42" t="s">
        <v>131</v>
      </c>
      <c r="B120" s="22">
        <v>4505634</v>
      </c>
      <c r="C120" s="19">
        <v>410720</v>
      </c>
      <c r="D120" s="22">
        <v>4728562</v>
      </c>
      <c r="E120" s="19">
        <v>246039</v>
      </c>
      <c r="F120" s="11">
        <f t="shared" si="11"/>
        <v>-222928</v>
      </c>
      <c r="G120" s="12">
        <f t="shared" si="11"/>
        <v>164681</v>
      </c>
      <c r="H120" s="40">
        <f t="shared" si="8"/>
        <v>-164681</v>
      </c>
      <c r="I120" s="18">
        <v>0</v>
      </c>
      <c r="J120" s="8">
        <v>0</v>
      </c>
      <c r="K120" s="24">
        <v>0</v>
      </c>
      <c r="L120" s="22">
        <v>580906</v>
      </c>
      <c r="M120" s="18">
        <v>745587</v>
      </c>
      <c r="N120" s="8">
        <f t="shared" si="9"/>
        <v>164681</v>
      </c>
      <c r="O120" s="34">
        <f t="shared" si="10"/>
        <v>0.28348992780243276</v>
      </c>
    </row>
    <row r="121" spans="1:15">
      <c r="A121" s="42" t="s">
        <v>132</v>
      </c>
      <c r="B121" s="22">
        <v>0</v>
      </c>
      <c r="C121" s="19">
        <v>295107</v>
      </c>
      <c r="D121" s="22">
        <v>0</v>
      </c>
      <c r="E121" s="19">
        <v>0</v>
      </c>
      <c r="F121" s="11">
        <f t="shared" si="11"/>
        <v>0</v>
      </c>
      <c r="G121" s="12">
        <f t="shared" si="11"/>
        <v>295107</v>
      </c>
      <c r="H121" s="40">
        <f t="shared" si="8"/>
        <v>-292821</v>
      </c>
      <c r="I121" s="18">
        <v>-2286</v>
      </c>
      <c r="J121" s="8">
        <v>0</v>
      </c>
      <c r="K121" s="24">
        <v>0</v>
      </c>
      <c r="L121" s="22">
        <v>798267</v>
      </c>
      <c r="M121" s="18">
        <v>1091088</v>
      </c>
      <c r="N121" s="8">
        <f t="shared" si="9"/>
        <v>292821</v>
      </c>
      <c r="O121" s="34">
        <f t="shared" si="10"/>
        <v>0.36682087572203281</v>
      </c>
    </row>
    <row r="122" spans="1:15">
      <c r="A122" s="42" t="s">
        <v>133</v>
      </c>
      <c r="B122" s="22">
        <v>5456975</v>
      </c>
      <c r="C122" s="19">
        <v>418281</v>
      </c>
      <c r="D122" s="22">
        <v>7902563</v>
      </c>
      <c r="E122" s="19">
        <v>310505</v>
      </c>
      <c r="F122" s="11">
        <f t="shared" si="11"/>
        <v>-2445588</v>
      </c>
      <c r="G122" s="12">
        <f t="shared" si="11"/>
        <v>107776</v>
      </c>
      <c r="H122" s="40">
        <f t="shared" si="8"/>
        <v>-107722</v>
      </c>
      <c r="I122" s="18">
        <v>-54</v>
      </c>
      <c r="J122" s="8">
        <v>0</v>
      </c>
      <c r="K122" s="24">
        <v>0</v>
      </c>
      <c r="L122" s="22">
        <v>2485178</v>
      </c>
      <c r="M122" s="18">
        <v>2592900</v>
      </c>
      <c r="N122" s="8">
        <f t="shared" si="9"/>
        <v>107722</v>
      </c>
      <c r="O122" s="34">
        <f t="shared" si="10"/>
        <v>4.3345788510923633E-2</v>
      </c>
    </row>
    <row r="123" spans="1:15" ht="14.5" thickBot="1">
      <c r="A123" s="42" t="s">
        <v>134</v>
      </c>
      <c r="B123" s="23">
        <v>3164931</v>
      </c>
      <c r="C123" s="21">
        <v>248590</v>
      </c>
      <c r="D123" s="23">
        <v>3413283</v>
      </c>
      <c r="E123" s="21">
        <v>211130</v>
      </c>
      <c r="F123" s="13">
        <f t="shared" si="11"/>
        <v>-248352</v>
      </c>
      <c r="G123" s="14">
        <f t="shared" si="11"/>
        <v>37460</v>
      </c>
      <c r="H123" s="40">
        <f t="shared" si="8"/>
        <v>-34199</v>
      </c>
      <c r="I123" s="20">
        <v>-3261</v>
      </c>
      <c r="J123" s="17">
        <v>0</v>
      </c>
      <c r="K123" s="25">
        <v>0</v>
      </c>
      <c r="L123" s="23">
        <v>398135</v>
      </c>
      <c r="M123" s="20">
        <v>432334</v>
      </c>
      <c r="N123" s="17">
        <f t="shared" si="9"/>
        <v>34199</v>
      </c>
      <c r="O123" s="35">
        <f t="shared" si="10"/>
        <v>8.5897999422306581E-2</v>
      </c>
    </row>
    <row r="124" spans="1:15">
      <c r="F124" s="6"/>
      <c r="H124" s="7"/>
    </row>
  </sheetData>
  <mergeCells count="9">
    <mergeCell ref="N2:O2"/>
    <mergeCell ref="A1:M1"/>
    <mergeCell ref="A2:A3"/>
    <mergeCell ref="B2:C2"/>
    <mergeCell ref="D2:E2"/>
    <mergeCell ref="F2:G2"/>
    <mergeCell ref="L2:L3"/>
    <mergeCell ref="M2:M3"/>
    <mergeCell ref="H2:K2"/>
  </mergeCells>
  <printOptions horizontalCentered="1"/>
  <pageMargins left="0" right="0" top="0.74803149606299213" bottom="0.74803149606299213" header="0.31496062992125984" footer="0.31496062992125984"/>
  <pageSetup paperSize="9" scale="69" orientation="landscape" r:id="rId1"/>
  <headerFooter>
    <oddFooter>&amp;C&amp;P&amp;R&amp;"Times New Roman,Italic"&amp;7Informācijas avots: Valsts kasē iesniegtie pašvaldību mēneša pārskati uz 31.12.2020
           http://www.kase.gov.lv/l/pasvaldibu-menesa-parskati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pamat</vt:lpstr>
      <vt:lpstr>pamat!Print_Titles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Mākulēna</dc:creator>
  <cp:lastModifiedBy>Renāte Mākulēna</cp:lastModifiedBy>
  <dcterms:created xsi:type="dcterms:W3CDTF">2020-10-19T14:02:31Z</dcterms:created>
  <dcterms:modified xsi:type="dcterms:W3CDTF">2021-02-25T13:02:31Z</dcterms:modified>
</cp:coreProperties>
</file>