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atu bāzes\2021\3_Marts_2021\Mājas lapai\"/>
    </mc:Choice>
  </mc:AlternateContent>
  <bookViews>
    <workbookView xWindow="0" yWindow="0" windowWidth="38380" windowHeight="17830"/>
  </bookViews>
  <sheets>
    <sheet name="ES izdevumi " sheetId="1" r:id="rId1"/>
  </sheets>
  <definedNames>
    <definedName name="_xlnm.Print_Area" localSheetId="0">'ES izdevumi '!$A$1:$J$131</definedName>
    <definedName name="_xlnm.Print_Titles" localSheetId="0">'ES izdevumi 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4" i="1" l="1"/>
  <c r="F124" i="1"/>
  <c r="H123" i="1"/>
  <c r="F123" i="1"/>
  <c r="F122" i="1"/>
  <c r="H121" i="1"/>
  <c r="F121" i="1"/>
  <c r="H120" i="1"/>
  <c r="F120" i="1"/>
  <c r="H119" i="1"/>
  <c r="F119" i="1"/>
  <c r="H118" i="1"/>
  <c r="F118" i="1"/>
  <c r="H117" i="1"/>
  <c r="F117" i="1"/>
  <c r="H116" i="1"/>
  <c r="F116" i="1"/>
  <c r="H115" i="1"/>
  <c r="F115" i="1"/>
  <c r="H114" i="1"/>
  <c r="F114" i="1"/>
  <c r="H113" i="1"/>
  <c r="F113" i="1"/>
  <c r="H112" i="1"/>
  <c r="F112" i="1"/>
  <c r="H111" i="1"/>
  <c r="F111" i="1"/>
  <c r="H110" i="1"/>
  <c r="F110" i="1"/>
  <c r="H109" i="1"/>
  <c r="F109" i="1"/>
  <c r="H108" i="1"/>
  <c r="F108" i="1"/>
  <c r="H107" i="1"/>
  <c r="F107" i="1"/>
  <c r="H106" i="1"/>
  <c r="F106" i="1"/>
  <c r="H105" i="1"/>
  <c r="F105" i="1"/>
  <c r="H104" i="1"/>
  <c r="F104" i="1"/>
  <c r="H103" i="1"/>
  <c r="F103" i="1"/>
  <c r="H102" i="1"/>
  <c r="F102" i="1"/>
  <c r="H101" i="1"/>
  <c r="F101" i="1"/>
  <c r="H100" i="1"/>
  <c r="F100" i="1"/>
  <c r="H99" i="1"/>
  <c r="F99" i="1"/>
  <c r="H98" i="1"/>
  <c r="F98" i="1"/>
  <c r="H97" i="1"/>
  <c r="F97" i="1"/>
  <c r="H96" i="1"/>
  <c r="F96" i="1"/>
  <c r="H95" i="1"/>
  <c r="F95" i="1"/>
  <c r="H94" i="1"/>
  <c r="F94" i="1"/>
  <c r="H93" i="1"/>
  <c r="F93" i="1"/>
  <c r="H92" i="1"/>
  <c r="F92" i="1"/>
  <c r="H91" i="1"/>
  <c r="F91" i="1"/>
  <c r="H90" i="1"/>
  <c r="F90" i="1"/>
  <c r="H89" i="1"/>
  <c r="F89" i="1"/>
  <c r="H88" i="1"/>
  <c r="F88" i="1"/>
  <c r="H87" i="1"/>
  <c r="F87" i="1"/>
  <c r="H86" i="1"/>
  <c r="F86" i="1"/>
  <c r="H85" i="1"/>
  <c r="F85" i="1"/>
  <c r="H84" i="1"/>
  <c r="F84" i="1"/>
  <c r="H83" i="1"/>
  <c r="F83" i="1"/>
  <c r="H82" i="1"/>
  <c r="F82" i="1"/>
  <c r="H81" i="1"/>
  <c r="F81" i="1"/>
  <c r="H80" i="1"/>
  <c r="F80" i="1"/>
  <c r="H79" i="1"/>
  <c r="F79" i="1"/>
  <c r="H78" i="1"/>
  <c r="F78" i="1"/>
  <c r="H77" i="1"/>
  <c r="F77" i="1"/>
  <c r="H76" i="1"/>
  <c r="F76" i="1"/>
  <c r="H75" i="1"/>
  <c r="F75" i="1"/>
  <c r="H74" i="1"/>
  <c r="F74" i="1"/>
  <c r="H73" i="1"/>
  <c r="F73" i="1"/>
  <c r="H72" i="1"/>
  <c r="F72" i="1"/>
  <c r="H71" i="1"/>
  <c r="F71" i="1"/>
  <c r="H70" i="1"/>
  <c r="F70" i="1"/>
  <c r="H69" i="1"/>
  <c r="F69" i="1"/>
  <c r="H68" i="1"/>
  <c r="F68" i="1"/>
  <c r="H67" i="1"/>
  <c r="F67" i="1"/>
  <c r="H66" i="1"/>
  <c r="F66" i="1"/>
  <c r="H65" i="1"/>
  <c r="F65" i="1"/>
  <c r="H64" i="1"/>
  <c r="F64" i="1"/>
  <c r="H63" i="1"/>
  <c r="F63" i="1"/>
  <c r="H62" i="1"/>
  <c r="F62" i="1"/>
  <c r="H61" i="1"/>
  <c r="F61" i="1"/>
  <c r="H60" i="1"/>
  <c r="F60" i="1"/>
  <c r="H59" i="1"/>
  <c r="F59" i="1"/>
  <c r="H58" i="1"/>
  <c r="F58" i="1"/>
  <c r="H57" i="1"/>
  <c r="F57" i="1"/>
  <c r="H56" i="1"/>
  <c r="F56" i="1"/>
  <c r="H55" i="1"/>
  <c r="F55" i="1"/>
  <c r="H54" i="1"/>
  <c r="F54" i="1"/>
  <c r="H53" i="1"/>
  <c r="F53" i="1"/>
  <c r="H52" i="1"/>
  <c r="F52" i="1"/>
  <c r="H51" i="1"/>
  <c r="F51" i="1"/>
  <c r="H50" i="1"/>
  <c r="F50" i="1"/>
  <c r="H49" i="1"/>
  <c r="F49" i="1"/>
  <c r="H48" i="1"/>
  <c r="F48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J5" i="1"/>
  <c r="I5" i="1"/>
  <c r="H5" i="1"/>
  <c r="G5" i="1"/>
  <c r="E5" i="1"/>
  <c r="F5" i="1" s="1"/>
  <c r="D5" i="1"/>
  <c r="C5" i="1"/>
  <c r="B5" i="1"/>
</calcChain>
</file>

<file path=xl/sharedStrings.xml><?xml version="1.0" encoding="utf-8"?>
<sst xmlns="http://schemas.openxmlformats.org/spreadsheetml/2006/main" count="134" uniqueCount="133">
  <si>
    <t xml:space="preserve">Pašvaldība </t>
  </si>
  <si>
    <t xml:space="preserve">Kopējie izdevumi </t>
  </si>
  <si>
    <t>Projektu kopsumma</t>
  </si>
  <si>
    <t>Plānots īstenot pārskata gadā</t>
  </si>
  <si>
    <t xml:space="preserve">% </t>
  </si>
  <si>
    <t>Izpilde no gada sākuma</t>
  </si>
  <si>
    <t xml:space="preserve">Pārskata mēneša izpilde </t>
  </si>
  <si>
    <t>Plānots īstenot turpmākajos gados</t>
  </si>
  <si>
    <t>Plāns</t>
  </si>
  <si>
    <t>Izpilde</t>
  </si>
  <si>
    <t>6=5/2</t>
  </si>
  <si>
    <t>8=7/3</t>
  </si>
  <si>
    <t>Pilsētas un novadi kopā</t>
  </si>
  <si>
    <t xml:space="preserve">Daugavpils </t>
  </si>
  <si>
    <t xml:space="preserve">Jelgava </t>
  </si>
  <si>
    <t xml:space="preserve">Jēkabpils </t>
  </si>
  <si>
    <t xml:space="preserve">Jūrmala </t>
  </si>
  <si>
    <t xml:space="preserve">Liepāja </t>
  </si>
  <si>
    <t xml:space="preserve">Rēzekne </t>
  </si>
  <si>
    <t>Rīga</t>
  </si>
  <si>
    <t>Valmiera</t>
  </si>
  <si>
    <t xml:space="preserve">Ventspils </t>
  </si>
  <si>
    <t xml:space="preserve">Aglonas novads </t>
  </si>
  <si>
    <t>Aizkraukles novads</t>
  </si>
  <si>
    <t xml:space="preserve">Aizputes novads </t>
  </si>
  <si>
    <t>Aknīstes novads</t>
  </si>
  <si>
    <t>Alojas novads</t>
  </si>
  <si>
    <t>Alsungas novads</t>
  </si>
  <si>
    <t xml:space="preserve">Alūksnes novads </t>
  </si>
  <si>
    <t xml:space="preserve">Amatas novads </t>
  </si>
  <si>
    <t xml:space="preserve">Apes novads </t>
  </si>
  <si>
    <t>Auces novads</t>
  </si>
  <si>
    <t>Ādažu novads</t>
  </si>
  <si>
    <t xml:space="preserve">Babītes novads </t>
  </si>
  <si>
    <t>Baldones novads</t>
  </si>
  <si>
    <t xml:space="preserve">Baltinavas novads </t>
  </si>
  <si>
    <t xml:space="preserve">Balvu novads </t>
  </si>
  <si>
    <t xml:space="preserve">Bauskas novads </t>
  </si>
  <si>
    <t>Beverīnas novads</t>
  </si>
  <si>
    <t xml:space="preserve">Brocēnu novads </t>
  </si>
  <si>
    <t>Burtnieku novads</t>
  </si>
  <si>
    <t xml:space="preserve">Carnikavas novads </t>
  </si>
  <si>
    <t xml:space="preserve">Cesvaines novads </t>
  </si>
  <si>
    <t xml:space="preserve">Cēsu novads </t>
  </si>
  <si>
    <t>Ciblas novads</t>
  </si>
  <si>
    <t xml:space="preserve">Dagdas novads </t>
  </si>
  <si>
    <t xml:space="preserve">Daugavpils novads </t>
  </si>
  <si>
    <t xml:space="preserve">Dobeles novads </t>
  </si>
  <si>
    <t>Dundagas novads</t>
  </si>
  <si>
    <t>Durbes novads</t>
  </si>
  <si>
    <t xml:space="preserve">Engures novads </t>
  </si>
  <si>
    <t>Ērgļu novads</t>
  </si>
  <si>
    <t>Garkalnes novads</t>
  </si>
  <si>
    <t xml:space="preserve">Grobiņas novads </t>
  </si>
  <si>
    <t xml:space="preserve">Gulbenes novads </t>
  </si>
  <si>
    <t xml:space="preserve">Iecavas novads </t>
  </si>
  <si>
    <t>Ikšķiles novads</t>
  </si>
  <si>
    <t>Ilūkstes novads</t>
  </si>
  <si>
    <t xml:space="preserve">Inčukalna novads </t>
  </si>
  <si>
    <t xml:space="preserve">Jaunjelgavas novads </t>
  </si>
  <si>
    <t>Jaunpiebalgas novads</t>
  </si>
  <si>
    <t>Jaunpils novads</t>
  </si>
  <si>
    <t>Jelgavas novads</t>
  </si>
  <si>
    <t xml:space="preserve">Jēkabpils novads </t>
  </si>
  <si>
    <t xml:space="preserve">Kandavas novads </t>
  </si>
  <si>
    <t>Kārsavas novads</t>
  </si>
  <si>
    <t>Kocēnu novads</t>
  </si>
  <si>
    <t xml:space="preserve">Kokneses novads </t>
  </si>
  <si>
    <t xml:space="preserve">Krāslavas novads </t>
  </si>
  <si>
    <t>Krimuldas novads</t>
  </si>
  <si>
    <t xml:space="preserve">Krustpils novads </t>
  </si>
  <si>
    <t xml:space="preserve">Kuldīgas novads </t>
  </si>
  <si>
    <t>Ķeguma novads</t>
  </si>
  <si>
    <t xml:space="preserve">Ķekavas novads </t>
  </si>
  <si>
    <t xml:space="preserve">Lielvārdes novads </t>
  </si>
  <si>
    <t xml:space="preserve">Limbažu novads </t>
  </si>
  <si>
    <t>Līgatnes novads</t>
  </si>
  <si>
    <t>Līvānu novads</t>
  </si>
  <si>
    <t xml:space="preserve">Lubānas novads </t>
  </si>
  <si>
    <t>Ludzas novads</t>
  </si>
  <si>
    <t xml:space="preserve">Madonas novads </t>
  </si>
  <si>
    <t>Mazsalacas novads</t>
  </si>
  <si>
    <t xml:space="preserve">Mālpils novads </t>
  </si>
  <si>
    <t>Mārupes novads</t>
  </si>
  <si>
    <t xml:space="preserve">Mērsraga novads </t>
  </si>
  <si>
    <t>Naukšēnu novads</t>
  </si>
  <si>
    <t>Neretas novads</t>
  </si>
  <si>
    <t>Nīcas novads</t>
  </si>
  <si>
    <t xml:space="preserve">Ogres novads </t>
  </si>
  <si>
    <t xml:space="preserve">Olaines novads </t>
  </si>
  <si>
    <t>Ozolnieku novads</t>
  </si>
  <si>
    <t xml:space="preserve">Pārgaujas novads </t>
  </si>
  <si>
    <t>Pāvilostas novads</t>
  </si>
  <si>
    <t>Pļaviņu novads</t>
  </si>
  <si>
    <t>Preiļu novads</t>
  </si>
  <si>
    <t xml:space="preserve">Priekules novads </t>
  </si>
  <si>
    <t xml:space="preserve">Priekuļu novads </t>
  </si>
  <si>
    <t xml:space="preserve">Raunas novads </t>
  </si>
  <si>
    <t xml:space="preserve">Rēzeknes novads </t>
  </si>
  <si>
    <t>Riebiņu novads</t>
  </si>
  <si>
    <t xml:space="preserve">Rojas novads </t>
  </si>
  <si>
    <t>Ropažu novads</t>
  </si>
  <si>
    <t xml:space="preserve">Rucavas novads </t>
  </si>
  <si>
    <t>Rugāju novads</t>
  </si>
  <si>
    <t xml:space="preserve">Rundāles novads </t>
  </si>
  <si>
    <t>Rūjienas novads</t>
  </si>
  <si>
    <t xml:space="preserve">Salacgrīvas novads </t>
  </si>
  <si>
    <t xml:space="preserve">Salas novads </t>
  </si>
  <si>
    <t>Salaspils novads</t>
  </si>
  <si>
    <t xml:space="preserve">Saldus novads </t>
  </si>
  <si>
    <t xml:space="preserve">Saulkrastu novads </t>
  </si>
  <si>
    <t>Sējas novads</t>
  </si>
  <si>
    <t>Siguldas novads</t>
  </si>
  <si>
    <t>Skrīveru novads</t>
  </si>
  <si>
    <t xml:space="preserve">Skrundas novads </t>
  </si>
  <si>
    <t xml:space="preserve">Smiltenes novads </t>
  </si>
  <si>
    <t xml:space="preserve">Stopiņu novads </t>
  </si>
  <si>
    <t xml:space="preserve">Strenču novads </t>
  </si>
  <si>
    <t xml:space="preserve">Talsu novads </t>
  </si>
  <si>
    <t xml:space="preserve">Tērvetes novads </t>
  </si>
  <si>
    <t xml:space="preserve">Tukuma novads </t>
  </si>
  <si>
    <t xml:space="preserve">Vaiņodes novads </t>
  </si>
  <si>
    <t>Valkas novads</t>
  </si>
  <si>
    <t>Varakļānu novads</t>
  </si>
  <si>
    <t>Vārkavas novads</t>
  </si>
  <si>
    <t>Vecpiebalgas novads</t>
  </si>
  <si>
    <t xml:space="preserve">Vecumnieku novads </t>
  </si>
  <si>
    <t xml:space="preserve">Ventspils novads </t>
  </si>
  <si>
    <t>Viesītes novads</t>
  </si>
  <si>
    <t>Viļakas novads</t>
  </si>
  <si>
    <t>Viļānu novads</t>
  </si>
  <si>
    <t>Zilupes novads</t>
  </si>
  <si>
    <t>Pašvaldību izdevumi Eiropas Savienības un pārējās ārvalstu finanšu palīdzības līdzfinansēto projektu īstenošanai uz 31.03.2021.,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</si>
</sst>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Times New Roman"/>
      <family val="2"/>
      <charset val="186"/>
    </font>
    <font>
      <b/>
      <sz val="14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i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34">
    <xf numFmtId="0" fontId="0" fillId="0" borderId="0" xfId="0"/>
    <xf numFmtId="0" fontId="2" fillId="0" borderId="0" xfId="0" applyFont="1" applyFill="1"/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/>
    <xf numFmtId="0" fontId="9" fillId="0" borderId="4" xfId="2" applyNumberFormat="1" applyFont="1" applyBorder="1" applyAlignment="1">
      <alignment vertical="center"/>
    </xf>
    <xf numFmtId="3" fontId="9" fillId="0" borderId="5" xfId="3" applyNumberFormat="1" applyFont="1" applyFill="1" applyBorder="1" applyAlignment="1">
      <alignment horizontal="right" vertical="center"/>
    </xf>
    <xf numFmtId="3" fontId="9" fillId="0" borderId="4" xfId="3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3" fontId="9" fillId="0" borderId="5" xfId="2" applyNumberFormat="1" applyFont="1" applyBorder="1" applyAlignment="1">
      <alignment vertical="center"/>
    </xf>
    <xf numFmtId="0" fontId="9" fillId="0" borderId="1" xfId="2" applyNumberFormat="1" applyFont="1" applyBorder="1" applyAlignment="1">
      <alignment vertical="center"/>
    </xf>
    <xf numFmtId="3" fontId="9" fillId="0" borderId="1" xfId="3" applyNumberFormat="1" applyFont="1" applyFill="1" applyBorder="1" applyAlignment="1">
      <alignment horizontal="right" vertical="center"/>
    </xf>
    <xf numFmtId="3" fontId="9" fillId="0" borderId="1" xfId="2" applyNumberFormat="1" applyFont="1" applyBorder="1" applyAlignment="1">
      <alignment vertical="center"/>
    </xf>
    <xf numFmtId="4" fontId="2" fillId="0" borderId="0" xfId="0" applyNumberFormat="1" applyFont="1" applyFill="1"/>
    <xf numFmtId="0" fontId="9" fillId="0" borderId="1" xfId="2" applyNumberFormat="1" applyFont="1" applyFill="1" applyBorder="1" applyAlignment="1">
      <alignment vertical="center"/>
    </xf>
    <xf numFmtId="3" fontId="9" fillId="0" borderId="1" xfId="2" applyNumberFormat="1" applyFont="1" applyFill="1" applyBorder="1" applyAlignment="1">
      <alignment vertical="center"/>
    </xf>
    <xf numFmtId="0" fontId="10" fillId="0" borderId="0" xfId="0" applyFont="1" applyFill="1"/>
    <xf numFmtId="0" fontId="11" fillId="0" borderId="0" xfId="0" applyFont="1" applyFill="1"/>
    <xf numFmtId="0" fontId="2" fillId="0" borderId="0" xfId="0" applyNumberFormat="1" applyFont="1" applyFill="1"/>
    <xf numFmtId="4" fontId="12" fillId="0" borderId="0" xfId="0" applyNumberFormat="1" applyFont="1" applyFill="1"/>
    <xf numFmtId="3" fontId="13" fillId="0" borderId="0" xfId="0" applyNumberFormat="1" applyFont="1" applyAlignment="1">
      <alignment horizontal="left" vertical="center"/>
    </xf>
    <xf numFmtId="0" fontId="1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Normal 3" xfId="2"/>
    <cellStyle name="Normal_Pamatforma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8"/>
  <sheetViews>
    <sheetView tabSelected="1" zoomScaleNormal="100" workbookViewId="0">
      <selection activeCell="I14" sqref="I14"/>
    </sheetView>
  </sheetViews>
  <sheetFormatPr defaultRowHeight="15.5" x14ac:dyDescent="0.35"/>
  <cols>
    <col min="1" max="1" width="22.5" style="1" customWidth="1"/>
    <col min="2" max="2" width="14.75" style="24" customWidth="1"/>
    <col min="3" max="3" width="14.33203125" style="24" customWidth="1"/>
    <col min="4" max="4" width="14" style="25" customWidth="1"/>
    <col min="5" max="5" width="14" style="1" customWidth="1"/>
    <col min="6" max="6" width="9.33203125" style="28" customWidth="1"/>
    <col min="7" max="7" width="14" style="1" customWidth="1"/>
    <col min="8" max="8" width="9.33203125" style="28" customWidth="1"/>
    <col min="9" max="9" width="13.25" style="1" customWidth="1"/>
    <col min="10" max="10" width="14.08203125" style="1" customWidth="1"/>
    <col min="11" max="11" width="11.33203125" style="1" bestFit="1" customWidth="1"/>
    <col min="12" max="220" width="8.6640625" style="1"/>
    <col min="221" max="221" width="25.58203125" style="1" customWidth="1"/>
    <col min="222" max="228" width="12.58203125" style="1" customWidth="1"/>
    <col min="229" max="263" width="0" style="1" hidden="1" customWidth="1"/>
    <col min="264" max="476" width="8.6640625" style="1"/>
    <col min="477" max="477" width="25.58203125" style="1" customWidth="1"/>
    <col min="478" max="484" width="12.58203125" style="1" customWidth="1"/>
    <col min="485" max="519" width="0" style="1" hidden="1" customWidth="1"/>
    <col min="520" max="732" width="8.6640625" style="1"/>
    <col min="733" max="733" width="25.58203125" style="1" customWidth="1"/>
    <col min="734" max="740" width="12.58203125" style="1" customWidth="1"/>
    <col min="741" max="775" width="0" style="1" hidden="1" customWidth="1"/>
    <col min="776" max="988" width="8.6640625" style="1"/>
    <col min="989" max="989" width="25.58203125" style="1" customWidth="1"/>
    <col min="990" max="996" width="12.58203125" style="1" customWidth="1"/>
    <col min="997" max="1031" width="0" style="1" hidden="1" customWidth="1"/>
    <col min="1032" max="1244" width="8.6640625" style="1"/>
    <col min="1245" max="1245" width="25.58203125" style="1" customWidth="1"/>
    <col min="1246" max="1252" width="12.58203125" style="1" customWidth="1"/>
    <col min="1253" max="1287" width="0" style="1" hidden="1" customWidth="1"/>
    <col min="1288" max="1500" width="8.6640625" style="1"/>
    <col min="1501" max="1501" width="25.58203125" style="1" customWidth="1"/>
    <col min="1502" max="1508" width="12.58203125" style="1" customWidth="1"/>
    <col min="1509" max="1543" width="0" style="1" hidden="1" customWidth="1"/>
    <col min="1544" max="1756" width="8.6640625" style="1"/>
    <col min="1757" max="1757" width="25.58203125" style="1" customWidth="1"/>
    <col min="1758" max="1764" width="12.58203125" style="1" customWidth="1"/>
    <col min="1765" max="1799" width="0" style="1" hidden="1" customWidth="1"/>
    <col min="1800" max="2012" width="8.6640625" style="1"/>
    <col min="2013" max="2013" width="25.58203125" style="1" customWidth="1"/>
    <col min="2014" max="2020" width="12.58203125" style="1" customWidth="1"/>
    <col min="2021" max="2055" width="0" style="1" hidden="1" customWidth="1"/>
    <col min="2056" max="2268" width="8.6640625" style="1"/>
    <col min="2269" max="2269" width="25.58203125" style="1" customWidth="1"/>
    <col min="2270" max="2276" width="12.58203125" style="1" customWidth="1"/>
    <col min="2277" max="2311" width="0" style="1" hidden="1" customWidth="1"/>
    <col min="2312" max="2524" width="8.6640625" style="1"/>
    <col min="2525" max="2525" width="25.58203125" style="1" customWidth="1"/>
    <col min="2526" max="2532" width="12.58203125" style="1" customWidth="1"/>
    <col min="2533" max="2567" width="0" style="1" hidden="1" customWidth="1"/>
    <col min="2568" max="2780" width="8.6640625" style="1"/>
    <col min="2781" max="2781" width="25.58203125" style="1" customWidth="1"/>
    <col min="2782" max="2788" width="12.58203125" style="1" customWidth="1"/>
    <col min="2789" max="2823" width="0" style="1" hidden="1" customWidth="1"/>
    <col min="2824" max="3036" width="8.6640625" style="1"/>
    <col min="3037" max="3037" width="25.58203125" style="1" customWidth="1"/>
    <col min="3038" max="3044" width="12.58203125" style="1" customWidth="1"/>
    <col min="3045" max="3079" width="0" style="1" hidden="1" customWidth="1"/>
    <col min="3080" max="3292" width="8.6640625" style="1"/>
    <col min="3293" max="3293" width="25.58203125" style="1" customWidth="1"/>
    <col min="3294" max="3300" width="12.58203125" style="1" customWidth="1"/>
    <col min="3301" max="3335" width="0" style="1" hidden="1" customWidth="1"/>
    <col min="3336" max="3548" width="8.6640625" style="1"/>
    <col min="3549" max="3549" width="25.58203125" style="1" customWidth="1"/>
    <col min="3550" max="3556" width="12.58203125" style="1" customWidth="1"/>
    <col min="3557" max="3591" width="0" style="1" hidden="1" customWidth="1"/>
    <col min="3592" max="3804" width="8.6640625" style="1"/>
    <col min="3805" max="3805" width="25.58203125" style="1" customWidth="1"/>
    <col min="3806" max="3812" width="12.58203125" style="1" customWidth="1"/>
    <col min="3813" max="3847" width="0" style="1" hidden="1" customWidth="1"/>
    <col min="3848" max="4060" width="8.6640625" style="1"/>
    <col min="4061" max="4061" width="25.58203125" style="1" customWidth="1"/>
    <col min="4062" max="4068" width="12.58203125" style="1" customWidth="1"/>
    <col min="4069" max="4103" width="0" style="1" hidden="1" customWidth="1"/>
    <col min="4104" max="4316" width="8.6640625" style="1"/>
    <col min="4317" max="4317" width="25.58203125" style="1" customWidth="1"/>
    <col min="4318" max="4324" width="12.58203125" style="1" customWidth="1"/>
    <col min="4325" max="4359" width="0" style="1" hidden="1" customWidth="1"/>
    <col min="4360" max="4572" width="8.6640625" style="1"/>
    <col min="4573" max="4573" width="25.58203125" style="1" customWidth="1"/>
    <col min="4574" max="4580" width="12.58203125" style="1" customWidth="1"/>
    <col min="4581" max="4615" width="0" style="1" hidden="1" customWidth="1"/>
    <col min="4616" max="4828" width="8.6640625" style="1"/>
    <col min="4829" max="4829" width="25.58203125" style="1" customWidth="1"/>
    <col min="4830" max="4836" width="12.58203125" style="1" customWidth="1"/>
    <col min="4837" max="4871" width="0" style="1" hidden="1" customWidth="1"/>
    <col min="4872" max="5084" width="8.6640625" style="1"/>
    <col min="5085" max="5085" width="25.58203125" style="1" customWidth="1"/>
    <col min="5086" max="5092" width="12.58203125" style="1" customWidth="1"/>
    <col min="5093" max="5127" width="0" style="1" hidden="1" customWidth="1"/>
    <col min="5128" max="5340" width="8.6640625" style="1"/>
    <col min="5341" max="5341" width="25.58203125" style="1" customWidth="1"/>
    <col min="5342" max="5348" width="12.58203125" style="1" customWidth="1"/>
    <col min="5349" max="5383" width="0" style="1" hidden="1" customWidth="1"/>
    <col min="5384" max="5596" width="8.6640625" style="1"/>
    <col min="5597" max="5597" width="25.58203125" style="1" customWidth="1"/>
    <col min="5598" max="5604" width="12.58203125" style="1" customWidth="1"/>
    <col min="5605" max="5639" width="0" style="1" hidden="1" customWidth="1"/>
    <col min="5640" max="5852" width="8.6640625" style="1"/>
    <col min="5853" max="5853" width="25.58203125" style="1" customWidth="1"/>
    <col min="5854" max="5860" width="12.58203125" style="1" customWidth="1"/>
    <col min="5861" max="5895" width="0" style="1" hidden="1" customWidth="1"/>
    <col min="5896" max="6108" width="8.6640625" style="1"/>
    <col min="6109" max="6109" width="25.58203125" style="1" customWidth="1"/>
    <col min="6110" max="6116" width="12.58203125" style="1" customWidth="1"/>
    <col min="6117" max="6151" width="0" style="1" hidden="1" customWidth="1"/>
    <col min="6152" max="6364" width="8.6640625" style="1"/>
    <col min="6365" max="6365" width="25.58203125" style="1" customWidth="1"/>
    <col min="6366" max="6372" width="12.58203125" style="1" customWidth="1"/>
    <col min="6373" max="6407" width="0" style="1" hidden="1" customWidth="1"/>
    <col min="6408" max="6620" width="8.6640625" style="1"/>
    <col min="6621" max="6621" width="25.58203125" style="1" customWidth="1"/>
    <col min="6622" max="6628" width="12.58203125" style="1" customWidth="1"/>
    <col min="6629" max="6663" width="0" style="1" hidden="1" customWidth="1"/>
    <col min="6664" max="6876" width="8.6640625" style="1"/>
    <col min="6877" max="6877" width="25.58203125" style="1" customWidth="1"/>
    <col min="6878" max="6884" width="12.58203125" style="1" customWidth="1"/>
    <col min="6885" max="6919" width="0" style="1" hidden="1" customWidth="1"/>
    <col min="6920" max="7132" width="8.6640625" style="1"/>
    <col min="7133" max="7133" width="25.58203125" style="1" customWidth="1"/>
    <col min="7134" max="7140" width="12.58203125" style="1" customWidth="1"/>
    <col min="7141" max="7175" width="0" style="1" hidden="1" customWidth="1"/>
    <col min="7176" max="7388" width="8.6640625" style="1"/>
    <col min="7389" max="7389" width="25.58203125" style="1" customWidth="1"/>
    <col min="7390" max="7396" width="12.58203125" style="1" customWidth="1"/>
    <col min="7397" max="7431" width="0" style="1" hidden="1" customWidth="1"/>
    <col min="7432" max="7644" width="8.6640625" style="1"/>
    <col min="7645" max="7645" width="25.58203125" style="1" customWidth="1"/>
    <col min="7646" max="7652" width="12.58203125" style="1" customWidth="1"/>
    <col min="7653" max="7687" width="0" style="1" hidden="1" customWidth="1"/>
    <col min="7688" max="7900" width="8.6640625" style="1"/>
    <col min="7901" max="7901" width="25.58203125" style="1" customWidth="1"/>
    <col min="7902" max="7908" width="12.58203125" style="1" customWidth="1"/>
    <col min="7909" max="7943" width="0" style="1" hidden="1" customWidth="1"/>
    <col min="7944" max="8156" width="8.6640625" style="1"/>
    <col min="8157" max="8157" width="25.58203125" style="1" customWidth="1"/>
    <col min="8158" max="8164" width="12.58203125" style="1" customWidth="1"/>
    <col min="8165" max="8199" width="0" style="1" hidden="1" customWidth="1"/>
    <col min="8200" max="8412" width="8.6640625" style="1"/>
    <col min="8413" max="8413" width="25.58203125" style="1" customWidth="1"/>
    <col min="8414" max="8420" width="12.58203125" style="1" customWidth="1"/>
    <col min="8421" max="8455" width="0" style="1" hidden="1" customWidth="1"/>
    <col min="8456" max="8668" width="8.6640625" style="1"/>
    <col min="8669" max="8669" width="25.58203125" style="1" customWidth="1"/>
    <col min="8670" max="8676" width="12.58203125" style="1" customWidth="1"/>
    <col min="8677" max="8711" width="0" style="1" hidden="1" customWidth="1"/>
    <col min="8712" max="8924" width="8.6640625" style="1"/>
    <col min="8925" max="8925" width="25.58203125" style="1" customWidth="1"/>
    <col min="8926" max="8932" width="12.58203125" style="1" customWidth="1"/>
    <col min="8933" max="8967" width="0" style="1" hidden="1" customWidth="1"/>
    <col min="8968" max="9180" width="8.6640625" style="1"/>
    <col min="9181" max="9181" width="25.58203125" style="1" customWidth="1"/>
    <col min="9182" max="9188" width="12.58203125" style="1" customWidth="1"/>
    <col min="9189" max="9223" width="0" style="1" hidden="1" customWidth="1"/>
    <col min="9224" max="9436" width="8.6640625" style="1"/>
    <col min="9437" max="9437" width="25.58203125" style="1" customWidth="1"/>
    <col min="9438" max="9444" width="12.58203125" style="1" customWidth="1"/>
    <col min="9445" max="9479" width="0" style="1" hidden="1" customWidth="1"/>
    <col min="9480" max="9692" width="8.6640625" style="1"/>
    <col min="9693" max="9693" width="25.58203125" style="1" customWidth="1"/>
    <col min="9694" max="9700" width="12.58203125" style="1" customWidth="1"/>
    <col min="9701" max="9735" width="0" style="1" hidden="1" customWidth="1"/>
    <col min="9736" max="9948" width="8.6640625" style="1"/>
    <col min="9949" max="9949" width="25.58203125" style="1" customWidth="1"/>
    <col min="9950" max="9956" width="12.58203125" style="1" customWidth="1"/>
    <col min="9957" max="9991" width="0" style="1" hidden="1" customWidth="1"/>
    <col min="9992" max="10204" width="8.6640625" style="1"/>
    <col min="10205" max="10205" width="25.58203125" style="1" customWidth="1"/>
    <col min="10206" max="10212" width="12.58203125" style="1" customWidth="1"/>
    <col min="10213" max="10247" width="0" style="1" hidden="1" customWidth="1"/>
    <col min="10248" max="10460" width="8.6640625" style="1"/>
    <col min="10461" max="10461" width="25.58203125" style="1" customWidth="1"/>
    <col min="10462" max="10468" width="12.58203125" style="1" customWidth="1"/>
    <col min="10469" max="10503" width="0" style="1" hidden="1" customWidth="1"/>
    <col min="10504" max="10716" width="8.6640625" style="1"/>
    <col min="10717" max="10717" width="25.58203125" style="1" customWidth="1"/>
    <col min="10718" max="10724" width="12.58203125" style="1" customWidth="1"/>
    <col min="10725" max="10759" width="0" style="1" hidden="1" customWidth="1"/>
    <col min="10760" max="10972" width="8.6640625" style="1"/>
    <col min="10973" max="10973" width="25.58203125" style="1" customWidth="1"/>
    <col min="10974" max="10980" width="12.58203125" style="1" customWidth="1"/>
    <col min="10981" max="11015" width="0" style="1" hidden="1" customWidth="1"/>
    <col min="11016" max="11228" width="8.6640625" style="1"/>
    <col min="11229" max="11229" width="25.58203125" style="1" customWidth="1"/>
    <col min="11230" max="11236" width="12.58203125" style="1" customWidth="1"/>
    <col min="11237" max="11271" width="0" style="1" hidden="1" customWidth="1"/>
    <col min="11272" max="11484" width="8.6640625" style="1"/>
    <col min="11485" max="11485" width="25.58203125" style="1" customWidth="1"/>
    <col min="11486" max="11492" width="12.58203125" style="1" customWidth="1"/>
    <col min="11493" max="11527" width="0" style="1" hidden="1" customWidth="1"/>
    <col min="11528" max="11740" width="8.6640625" style="1"/>
    <col min="11741" max="11741" width="25.58203125" style="1" customWidth="1"/>
    <col min="11742" max="11748" width="12.58203125" style="1" customWidth="1"/>
    <col min="11749" max="11783" width="0" style="1" hidden="1" customWidth="1"/>
    <col min="11784" max="11996" width="8.6640625" style="1"/>
    <col min="11997" max="11997" width="25.58203125" style="1" customWidth="1"/>
    <col min="11998" max="12004" width="12.58203125" style="1" customWidth="1"/>
    <col min="12005" max="12039" width="0" style="1" hidden="1" customWidth="1"/>
    <col min="12040" max="12252" width="8.6640625" style="1"/>
    <col min="12253" max="12253" width="25.58203125" style="1" customWidth="1"/>
    <col min="12254" max="12260" width="12.58203125" style="1" customWidth="1"/>
    <col min="12261" max="12295" width="0" style="1" hidden="1" customWidth="1"/>
    <col min="12296" max="12508" width="8.6640625" style="1"/>
    <col min="12509" max="12509" width="25.58203125" style="1" customWidth="1"/>
    <col min="12510" max="12516" width="12.58203125" style="1" customWidth="1"/>
    <col min="12517" max="12551" width="0" style="1" hidden="1" customWidth="1"/>
    <col min="12552" max="12764" width="8.6640625" style="1"/>
    <col min="12765" max="12765" width="25.58203125" style="1" customWidth="1"/>
    <col min="12766" max="12772" width="12.58203125" style="1" customWidth="1"/>
    <col min="12773" max="12807" width="0" style="1" hidden="1" customWidth="1"/>
    <col min="12808" max="13020" width="8.6640625" style="1"/>
    <col min="13021" max="13021" width="25.58203125" style="1" customWidth="1"/>
    <col min="13022" max="13028" width="12.58203125" style="1" customWidth="1"/>
    <col min="13029" max="13063" width="0" style="1" hidden="1" customWidth="1"/>
    <col min="13064" max="13276" width="8.6640625" style="1"/>
    <col min="13277" max="13277" width="25.58203125" style="1" customWidth="1"/>
    <col min="13278" max="13284" width="12.58203125" style="1" customWidth="1"/>
    <col min="13285" max="13319" width="0" style="1" hidden="1" customWidth="1"/>
    <col min="13320" max="13532" width="8.6640625" style="1"/>
    <col min="13533" max="13533" width="25.58203125" style="1" customWidth="1"/>
    <col min="13534" max="13540" width="12.58203125" style="1" customWidth="1"/>
    <col min="13541" max="13575" width="0" style="1" hidden="1" customWidth="1"/>
    <col min="13576" max="13788" width="8.6640625" style="1"/>
    <col min="13789" max="13789" width="25.58203125" style="1" customWidth="1"/>
    <col min="13790" max="13796" width="12.58203125" style="1" customWidth="1"/>
    <col min="13797" max="13831" width="0" style="1" hidden="1" customWidth="1"/>
    <col min="13832" max="14044" width="8.6640625" style="1"/>
    <col min="14045" max="14045" width="25.58203125" style="1" customWidth="1"/>
    <col min="14046" max="14052" width="12.58203125" style="1" customWidth="1"/>
    <col min="14053" max="14087" width="0" style="1" hidden="1" customWidth="1"/>
    <col min="14088" max="14300" width="8.6640625" style="1"/>
    <col min="14301" max="14301" width="25.58203125" style="1" customWidth="1"/>
    <col min="14302" max="14308" width="12.58203125" style="1" customWidth="1"/>
    <col min="14309" max="14343" width="0" style="1" hidden="1" customWidth="1"/>
    <col min="14344" max="14556" width="8.6640625" style="1"/>
    <col min="14557" max="14557" width="25.58203125" style="1" customWidth="1"/>
    <col min="14558" max="14564" width="12.58203125" style="1" customWidth="1"/>
    <col min="14565" max="14599" width="0" style="1" hidden="1" customWidth="1"/>
    <col min="14600" max="14812" width="8.6640625" style="1"/>
    <col min="14813" max="14813" width="25.58203125" style="1" customWidth="1"/>
    <col min="14814" max="14820" width="12.58203125" style="1" customWidth="1"/>
    <col min="14821" max="14855" width="0" style="1" hidden="1" customWidth="1"/>
    <col min="14856" max="15068" width="8.6640625" style="1"/>
    <col min="15069" max="15069" width="25.58203125" style="1" customWidth="1"/>
    <col min="15070" max="15076" width="12.58203125" style="1" customWidth="1"/>
    <col min="15077" max="15111" width="0" style="1" hidden="1" customWidth="1"/>
    <col min="15112" max="15324" width="8.6640625" style="1"/>
    <col min="15325" max="15325" width="25.58203125" style="1" customWidth="1"/>
    <col min="15326" max="15332" width="12.58203125" style="1" customWidth="1"/>
    <col min="15333" max="15367" width="0" style="1" hidden="1" customWidth="1"/>
    <col min="15368" max="15580" width="8.6640625" style="1"/>
    <col min="15581" max="15581" width="25.58203125" style="1" customWidth="1"/>
    <col min="15582" max="15588" width="12.58203125" style="1" customWidth="1"/>
    <col min="15589" max="15623" width="0" style="1" hidden="1" customWidth="1"/>
    <col min="15624" max="15836" width="8.6640625" style="1"/>
    <col min="15837" max="15837" width="25.58203125" style="1" customWidth="1"/>
    <col min="15838" max="15844" width="12.58203125" style="1" customWidth="1"/>
    <col min="15845" max="15879" width="0" style="1" hidden="1" customWidth="1"/>
    <col min="15880" max="16092" width="8.6640625" style="1"/>
    <col min="16093" max="16093" width="25.58203125" style="1" customWidth="1"/>
    <col min="16094" max="16100" width="12.58203125" style="1" customWidth="1"/>
    <col min="16101" max="16135" width="0" style="1" hidden="1" customWidth="1"/>
    <col min="16136" max="16384" width="8.6640625" style="1"/>
  </cols>
  <sheetData>
    <row r="1" spans="1:12" ht="35.5" customHeight="1" x14ac:dyDescent="0.35">
      <c r="A1" s="29" t="s">
        <v>132</v>
      </c>
      <c r="B1" s="29"/>
      <c r="C1" s="29"/>
      <c r="D1" s="29"/>
      <c r="E1" s="29"/>
      <c r="F1" s="29"/>
      <c r="G1" s="29"/>
      <c r="H1" s="29"/>
      <c r="I1" s="29"/>
      <c r="J1" s="29"/>
    </row>
    <row r="2" spans="1:12" ht="24.75" customHeight="1" x14ac:dyDescent="0.35">
      <c r="A2" s="30" t="s">
        <v>0</v>
      </c>
      <c r="B2" s="31" t="s">
        <v>1</v>
      </c>
      <c r="C2" s="31"/>
      <c r="D2" s="30" t="s">
        <v>2</v>
      </c>
      <c r="E2" s="30" t="s">
        <v>3</v>
      </c>
      <c r="F2" s="32" t="s">
        <v>4</v>
      </c>
      <c r="G2" s="33" t="s">
        <v>5</v>
      </c>
      <c r="H2" s="32" t="s">
        <v>4</v>
      </c>
      <c r="I2" s="33" t="s">
        <v>6</v>
      </c>
      <c r="J2" s="30" t="s">
        <v>7</v>
      </c>
    </row>
    <row r="3" spans="1:12" ht="60" customHeight="1" x14ac:dyDescent="0.35">
      <c r="A3" s="30"/>
      <c r="B3" s="2" t="s">
        <v>8</v>
      </c>
      <c r="C3" s="2" t="s">
        <v>9</v>
      </c>
      <c r="D3" s="30"/>
      <c r="E3" s="30"/>
      <c r="F3" s="32"/>
      <c r="G3" s="33"/>
      <c r="H3" s="32"/>
      <c r="I3" s="33"/>
      <c r="J3" s="30"/>
    </row>
    <row r="4" spans="1:12" ht="15" customHeight="1" x14ac:dyDescent="0.35">
      <c r="A4" s="3">
        <v>1</v>
      </c>
      <c r="B4" s="3">
        <v>2</v>
      </c>
      <c r="C4" s="3">
        <v>3</v>
      </c>
      <c r="D4" s="3">
        <v>4</v>
      </c>
      <c r="E4" s="3">
        <v>5</v>
      </c>
      <c r="F4" s="4" t="s">
        <v>10</v>
      </c>
      <c r="G4" s="3">
        <v>7</v>
      </c>
      <c r="H4" s="3" t="s">
        <v>11</v>
      </c>
      <c r="I4" s="5">
        <v>9</v>
      </c>
      <c r="J4" s="6">
        <v>10</v>
      </c>
    </row>
    <row r="5" spans="1:12" ht="15.75" customHeight="1" thickBot="1" x14ac:dyDescent="0.4">
      <c r="A5" s="7" t="s">
        <v>12</v>
      </c>
      <c r="B5" s="8">
        <f>SUM(B6:B124)</f>
        <v>3307670801</v>
      </c>
      <c r="C5" s="9">
        <f>SUM(C6:C124)</f>
        <v>618746240</v>
      </c>
      <c r="D5" s="9">
        <f>SUM(D6:D124)</f>
        <v>1047948252</v>
      </c>
      <c r="E5" s="9">
        <f>SUM(E6:E124)</f>
        <v>393788413</v>
      </c>
      <c r="F5" s="10">
        <f>E5/B5*100</f>
        <v>11.905308499290404</v>
      </c>
      <c r="G5" s="8">
        <f>SUM(G6:G124)</f>
        <v>46472415</v>
      </c>
      <c r="H5" s="10">
        <f>G5/C5*100</f>
        <v>7.5107389743491613</v>
      </c>
      <c r="I5" s="8">
        <f t="shared" ref="I5" si="0">SUM(I6:I124)</f>
        <v>16711569</v>
      </c>
      <c r="J5" s="8">
        <f>SUM(J6:J124)</f>
        <v>221200475</v>
      </c>
      <c r="K5" s="11"/>
    </row>
    <row r="6" spans="1:12" ht="15.75" customHeight="1" x14ac:dyDescent="0.35">
      <c r="A6" s="12" t="s">
        <v>13</v>
      </c>
      <c r="B6" s="13">
        <v>124215248</v>
      </c>
      <c r="C6" s="14">
        <v>23668412</v>
      </c>
      <c r="D6" s="14">
        <v>86795880</v>
      </c>
      <c r="E6" s="14">
        <v>22855753</v>
      </c>
      <c r="F6" s="15">
        <f>IFERROR(E6/B6*100,"0,00")</f>
        <v>18.400118639218917</v>
      </c>
      <c r="G6" s="13">
        <v>4065363</v>
      </c>
      <c r="H6" s="15">
        <f>G6/C6*100</f>
        <v>17.176323447470832</v>
      </c>
      <c r="I6" s="13">
        <v>1293901</v>
      </c>
      <c r="J6" s="16">
        <v>6497781</v>
      </c>
    </row>
    <row r="7" spans="1:12" ht="15.75" customHeight="1" x14ac:dyDescent="0.35">
      <c r="A7" s="17" t="s">
        <v>14</v>
      </c>
      <c r="B7" s="18">
        <v>90907078</v>
      </c>
      <c r="C7" s="18">
        <v>16141721</v>
      </c>
      <c r="D7" s="18">
        <v>55062201</v>
      </c>
      <c r="E7" s="18">
        <v>25231876</v>
      </c>
      <c r="F7" s="15">
        <f t="shared" ref="F7:F70" si="1">IFERROR(E7/B7*100,"0,00")</f>
        <v>27.755678166225955</v>
      </c>
      <c r="G7" s="18">
        <v>1198949</v>
      </c>
      <c r="H7" s="15">
        <f t="shared" ref="H7" si="2">G7/C7*100</f>
        <v>7.4276404603945272</v>
      </c>
      <c r="I7" s="18">
        <v>254135</v>
      </c>
      <c r="J7" s="19">
        <v>7489280</v>
      </c>
      <c r="L7" s="20"/>
    </row>
    <row r="8" spans="1:12" ht="15.75" customHeight="1" x14ac:dyDescent="0.35">
      <c r="A8" s="17" t="s">
        <v>15</v>
      </c>
      <c r="B8" s="18">
        <v>58750908</v>
      </c>
      <c r="C8" s="18">
        <v>7791742</v>
      </c>
      <c r="D8" s="18">
        <v>64590265</v>
      </c>
      <c r="E8" s="18">
        <v>16240000</v>
      </c>
      <c r="F8" s="15">
        <f t="shared" si="1"/>
        <v>27.642125973610483</v>
      </c>
      <c r="G8" s="18">
        <v>1962755</v>
      </c>
      <c r="H8" s="15">
        <f>G8/C8*100</f>
        <v>25.190194952553611</v>
      </c>
      <c r="I8" s="18">
        <v>1004601</v>
      </c>
      <c r="J8" s="19">
        <v>12098499</v>
      </c>
    </row>
    <row r="9" spans="1:12" x14ac:dyDescent="0.35">
      <c r="A9" s="17" t="s">
        <v>16</v>
      </c>
      <c r="B9" s="18">
        <v>126507053</v>
      </c>
      <c r="C9" s="18">
        <v>19079040</v>
      </c>
      <c r="D9" s="18">
        <v>48452370</v>
      </c>
      <c r="E9" s="18">
        <v>23936895</v>
      </c>
      <c r="F9" s="15">
        <f t="shared" si="1"/>
        <v>18.921391679244952</v>
      </c>
      <c r="G9" s="18">
        <v>2873214</v>
      </c>
      <c r="H9" s="15">
        <f>G9/C9*100</f>
        <v>15.059531297172185</v>
      </c>
      <c r="I9" s="18">
        <v>1677672</v>
      </c>
      <c r="J9" s="19">
        <v>22950437</v>
      </c>
      <c r="L9" s="20"/>
    </row>
    <row r="10" spans="1:12" ht="15.75" customHeight="1" x14ac:dyDescent="0.35">
      <c r="A10" s="17" t="s">
        <v>17</v>
      </c>
      <c r="B10" s="18">
        <v>112765849</v>
      </c>
      <c r="C10" s="18">
        <v>22631884</v>
      </c>
      <c r="D10" s="18">
        <v>29790416</v>
      </c>
      <c r="E10" s="18">
        <v>15517388</v>
      </c>
      <c r="F10" s="15">
        <f>IFERROR(E10/B10*100,"0,00")</f>
        <v>13.760715799692157</v>
      </c>
      <c r="G10" s="18">
        <v>2741812</v>
      </c>
      <c r="H10" s="15">
        <f t="shared" ref="H10:H73" si="3">G10/C10*100</f>
        <v>12.114819959310502</v>
      </c>
      <c r="I10" s="18">
        <v>1149034</v>
      </c>
      <c r="J10" s="19">
        <v>6569655</v>
      </c>
    </row>
    <row r="11" spans="1:12" ht="15.75" customHeight="1" x14ac:dyDescent="0.35">
      <c r="A11" s="17" t="s">
        <v>18</v>
      </c>
      <c r="B11" s="18">
        <v>51297572</v>
      </c>
      <c r="C11" s="18">
        <v>11673821</v>
      </c>
      <c r="D11" s="18">
        <v>24599666</v>
      </c>
      <c r="E11" s="18">
        <v>14077588</v>
      </c>
      <c r="F11" s="15">
        <f t="shared" si="1"/>
        <v>27.442990869041523</v>
      </c>
      <c r="G11" s="18">
        <v>1758100</v>
      </c>
      <c r="H11" s="15">
        <f t="shared" si="3"/>
        <v>15.060193230648302</v>
      </c>
      <c r="I11" s="18">
        <v>518758</v>
      </c>
      <c r="J11" s="19">
        <v>534531</v>
      </c>
    </row>
    <row r="12" spans="1:12" x14ac:dyDescent="0.35">
      <c r="A12" s="17" t="s">
        <v>19</v>
      </c>
      <c r="B12" s="18">
        <v>1040652636</v>
      </c>
      <c r="C12" s="18">
        <v>211296580</v>
      </c>
      <c r="D12" s="18">
        <v>267453435</v>
      </c>
      <c r="E12" s="18">
        <v>76921685</v>
      </c>
      <c r="F12" s="15">
        <f t="shared" si="1"/>
        <v>7.3916773319930362</v>
      </c>
      <c r="G12" s="18">
        <v>7066329</v>
      </c>
      <c r="H12" s="15">
        <f t="shared" si="3"/>
        <v>3.3442704089200115</v>
      </c>
      <c r="I12" s="18">
        <v>2124153</v>
      </c>
      <c r="J12" s="19">
        <v>72636295</v>
      </c>
    </row>
    <row r="13" spans="1:12" ht="15.75" customHeight="1" x14ac:dyDescent="0.35">
      <c r="A13" s="17" t="s">
        <v>20</v>
      </c>
      <c r="B13" s="18">
        <v>62644585</v>
      </c>
      <c r="C13" s="18">
        <v>11446363</v>
      </c>
      <c r="D13" s="18">
        <v>51316427</v>
      </c>
      <c r="E13" s="18">
        <v>13587676</v>
      </c>
      <c r="F13" s="15">
        <f t="shared" si="1"/>
        <v>21.690104579669576</v>
      </c>
      <c r="G13" s="18">
        <v>1634088</v>
      </c>
      <c r="H13" s="15">
        <f t="shared" si="3"/>
        <v>14.276045587580963</v>
      </c>
      <c r="I13" s="18">
        <v>358601</v>
      </c>
      <c r="J13" s="19">
        <v>9246557</v>
      </c>
    </row>
    <row r="14" spans="1:12" ht="15.75" customHeight="1" x14ac:dyDescent="0.35">
      <c r="A14" s="17" t="s">
        <v>21</v>
      </c>
      <c r="B14" s="18">
        <v>80128480</v>
      </c>
      <c r="C14" s="18">
        <v>13652707</v>
      </c>
      <c r="D14" s="18">
        <v>33587085</v>
      </c>
      <c r="E14" s="18">
        <v>10166208</v>
      </c>
      <c r="F14" s="15">
        <f t="shared" si="1"/>
        <v>12.687384061197715</v>
      </c>
      <c r="G14" s="18">
        <v>2018248</v>
      </c>
      <c r="H14" s="15">
        <f t="shared" si="3"/>
        <v>14.782767988795189</v>
      </c>
      <c r="I14" s="18">
        <v>821797</v>
      </c>
      <c r="J14" s="19">
        <v>1831411</v>
      </c>
    </row>
    <row r="15" spans="1:12" ht="15.75" customHeight="1" x14ac:dyDescent="0.35">
      <c r="A15" s="17" t="s">
        <v>22</v>
      </c>
      <c r="B15" s="18">
        <v>4637731</v>
      </c>
      <c r="C15" s="18">
        <v>934148</v>
      </c>
      <c r="D15" s="18">
        <v>93354</v>
      </c>
      <c r="E15" s="18">
        <v>93354</v>
      </c>
      <c r="F15" s="15">
        <f t="shared" si="1"/>
        <v>2.0129239923574698</v>
      </c>
      <c r="G15" s="18">
        <v>2709</v>
      </c>
      <c r="H15" s="15">
        <f t="shared" si="3"/>
        <v>0.28999687415698583</v>
      </c>
      <c r="I15" s="18">
        <v>890</v>
      </c>
      <c r="J15" s="19">
        <v>0</v>
      </c>
    </row>
    <row r="16" spans="1:12" x14ac:dyDescent="0.35">
      <c r="A16" s="17" t="s">
        <v>23</v>
      </c>
      <c r="B16" s="18">
        <v>13675231</v>
      </c>
      <c r="C16" s="18">
        <v>2629602</v>
      </c>
      <c r="D16" s="18">
        <v>3616407</v>
      </c>
      <c r="E16" s="18">
        <v>2405683</v>
      </c>
      <c r="F16" s="15">
        <f t="shared" si="1"/>
        <v>17.591534651224539</v>
      </c>
      <c r="G16" s="18">
        <v>530864</v>
      </c>
      <c r="H16" s="15">
        <f t="shared" si="3"/>
        <v>20.187998031641293</v>
      </c>
      <c r="I16" s="18">
        <v>12781</v>
      </c>
      <c r="J16" s="19">
        <v>361135</v>
      </c>
    </row>
    <row r="17" spans="1:10" x14ac:dyDescent="0.35">
      <c r="A17" s="17" t="s">
        <v>24</v>
      </c>
      <c r="B17" s="18">
        <v>11318976</v>
      </c>
      <c r="C17" s="18">
        <v>2264112</v>
      </c>
      <c r="D17" s="18">
        <v>315239</v>
      </c>
      <c r="E17" s="18">
        <v>283565</v>
      </c>
      <c r="F17" s="15">
        <f t="shared" si="1"/>
        <v>2.5052177864852792</v>
      </c>
      <c r="G17" s="18">
        <v>28558</v>
      </c>
      <c r="H17" s="15">
        <f t="shared" si="3"/>
        <v>1.2613333616004863</v>
      </c>
      <c r="I17" s="18">
        <v>12931</v>
      </c>
      <c r="J17" s="19">
        <v>26367</v>
      </c>
    </row>
    <row r="18" spans="1:10" ht="15.75" customHeight="1" x14ac:dyDescent="0.35">
      <c r="A18" s="17" t="s">
        <v>25</v>
      </c>
      <c r="B18" s="18">
        <v>3424973</v>
      </c>
      <c r="C18" s="18">
        <v>586607</v>
      </c>
      <c r="D18" s="18">
        <v>413900</v>
      </c>
      <c r="E18" s="18">
        <v>413900</v>
      </c>
      <c r="F18" s="15">
        <f t="shared" si="1"/>
        <v>12.084766799621487</v>
      </c>
      <c r="G18" s="18">
        <v>42913</v>
      </c>
      <c r="H18" s="15">
        <f t="shared" si="3"/>
        <v>7.3154599246173335</v>
      </c>
      <c r="I18" s="18">
        <v>33539</v>
      </c>
      <c r="J18" s="19">
        <v>0</v>
      </c>
    </row>
    <row r="19" spans="1:10" ht="15.75" customHeight="1" x14ac:dyDescent="0.35">
      <c r="A19" s="17" t="s">
        <v>26</v>
      </c>
      <c r="B19" s="18">
        <v>5734945</v>
      </c>
      <c r="C19" s="18">
        <v>1435700</v>
      </c>
      <c r="D19" s="18">
        <v>922902</v>
      </c>
      <c r="E19" s="18">
        <v>922901</v>
      </c>
      <c r="F19" s="15">
        <f t="shared" si="1"/>
        <v>16.092586764127642</v>
      </c>
      <c r="G19" s="18">
        <v>64714</v>
      </c>
      <c r="H19" s="15">
        <f t="shared" si="3"/>
        <v>4.5074876366929022</v>
      </c>
      <c r="I19" s="18">
        <v>11654</v>
      </c>
      <c r="J19" s="19">
        <v>0</v>
      </c>
    </row>
    <row r="20" spans="1:10" ht="15.75" customHeight="1" x14ac:dyDescent="0.35">
      <c r="A20" s="17" t="s">
        <v>27</v>
      </c>
      <c r="B20" s="18">
        <v>2290358</v>
      </c>
      <c r="C20" s="18">
        <v>410217</v>
      </c>
      <c r="D20" s="18">
        <v>691333</v>
      </c>
      <c r="E20" s="18">
        <v>165751</v>
      </c>
      <c r="F20" s="15">
        <f t="shared" si="1"/>
        <v>7.236903575772871</v>
      </c>
      <c r="G20" s="18">
        <v>1315</v>
      </c>
      <c r="H20" s="15">
        <f t="shared" si="3"/>
        <v>0.32056204399135091</v>
      </c>
      <c r="I20" s="18">
        <v>315</v>
      </c>
      <c r="J20" s="19">
        <v>0</v>
      </c>
    </row>
    <row r="21" spans="1:10" ht="15.75" customHeight="1" x14ac:dyDescent="0.35">
      <c r="A21" s="17" t="s">
        <v>28</v>
      </c>
      <c r="B21" s="18">
        <v>23285177</v>
      </c>
      <c r="C21" s="18">
        <v>4097729</v>
      </c>
      <c r="D21" s="18">
        <v>4374459</v>
      </c>
      <c r="E21" s="18">
        <v>4356962</v>
      </c>
      <c r="F21" s="15">
        <f t="shared" si="1"/>
        <v>18.711311492285414</v>
      </c>
      <c r="G21" s="18">
        <v>543233</v>
      </c>
      <c r="H21" s="15">
        <f t="shared" si="3"/>
        <v>13.256928410834393</v>
      </c>
      <c r="I21" s="18">
        <v>164951</v>
      </c>
      <c r="J21" s="19">
        <v>17497</v>
      </c>
    </row>
    <row r="22" spans="1:10" x14ac:dyDescent="0.35">
      <c r="A22" s="17" t="s">
        <v>29</v>
      </c>
      <c r="B22" s="18">
        <v>9126001</v>
      </c>
      <c r="C22" s="18">
        <v>1695915</v>
      </c>
      <c r="D22" s="18">
        <v>261717</v>
      </c>
      <c r="E22" s="18">
        <v>261717</v>
      </c>
      <c r="F22" s="15">
        <f t="shared" si="1"/>
        <v>2.8678169112626657</v>
      </c>
      <c r="G22" s="18">
        <v>8224</v>
      </c>
      <c r="H22" s="15">
        <f t="shared" si="3"/>
        <v>0.48492996406069883</v>
      </c>
      <c r="I22" s="18">
        <v>2450</v>
      </c>
      <c r="J22" s="19">
        <v>0</v>
      </c>
    </row>
    <row r="23" spans="1:10" x14ac:dyDescent="0.35">
      <c r="A23" s="17" t="s">
        <v>30</v>
      </c>
      <c r="B23" s="18">
        <v>6137384</v>
      </c>
      <c r="C23" s="18">
        <v>865492</v>
      </c>
      <c r="D23" s="18">
        <v>1229553</v>
      </c>
      <c r="E23" s="18">
        <v>938996</v>
      </c>
      <c r="F23" s="15">
        <f t="shared" si="1"/>
        <v>15.299612994722182</v>
      </c>
      <c r="G23" s="18">
        <v>18534</v>
      </c>
      <c r="H23" s="15">
        <f t="shared" si="3"/>
        <v>2.1414409376400938</v>
      </c>
      <c r="I23" s="18">
        <v>5956</v>
      </c>
      <c r="J23" s="19">
        <v>30943</v>
      </c>
    </row>
    <row r="24" spans="1:10" x14ac:dyDescent="0.35">
      <c r="A24" s="17" t="s">
        <v>31</v>
      </c>
      <c r="B24" s="18">
        <v>10662474</v>
      </c>
      <c r="C24" s="18">
        <v>1729416</v>
      </c>
      <c r="D24" s="18">
        <v>96058</v>
      </c>
      <c r="E24" s="18">
        <v>96058</v>
      </c>
      <c r="F24" s="15">
        <f t="shared" si="1"/>
        <v>0.90089785916476794</v>
      </c>
      <c r="G24" s="18">
        <v>45811</v>
      </c>
      <c r="H24" s="15">
        <f t="shared" si="3"/>
        <v>2.6489288869768752</v>
      </c>
      <c r="I24" s="18">
        <v>2435</v>
      </c>
      <c r="J24" s="19">
        <v>0</v>
      </c>
    </row>
    <row r="25" spans="1:10" x14ac:dyDescent="0.35">
      <c r="A25" s="17" t="s">
        <v>32</v>
      </c>
      <c r="B25" s="18">
        <v>24847152</v>
      </c>
      <c r="C25" s="18">
        <v>3598738</v>
      </c>
      <c r="D25" s="18">
        <v>32587939</v>
      </c>
      <c r="E25" s="18">
        <v>6479936</v>
      </c>
      <c r="F25" s="15">
        <f t="shared" si="1"/>
        <v>26.079190081825072</v>
      </c>
      <c r="G25" s="18">
        <v>2995</v>
      </c>
      <c r="H25" s="15">
        <f t="shared" si="3"/>
        <v>8.3223618946419553E-2</v>
      </c>
      <c r="I25" s="18">
        <v>0</v>
      </c>
      <c r="J25" s="19">
        <v>0</v>
      </c>
    </row>
    <row r="26" spans="1:10" x14ac:dyDescent="0.35">
      <c r="A26" s="17" t="s">
        <v>33</v>
      </c>
      <c r="B26" s="18">
        <v>25202329</v>
      </c>
      <c r="C26" s="18">
        <v>3071980</v>
      </c>
      <c r="D26" s="18">
        <v>765074</v>
      </c>
      <c r="E26" s="18">
        <v>502052</v>
      </c>
      <c r="F26" s="15">
        <f t="shared" si="1"/>
        <v>1.9920857314417248</v>
      </c>
      <c r="G26" s="18">
        <v>110230</v>
      </c>
      <c r="H26" s="15">
        <f t="shared" si="3"/>
        <v>3.5882395067676223</v>
      </c>
      <c r="I26" s="18">
        <v>1415</v>
      </c>
      <c r="J26" s="19">
        <v>12441</v>
      </c>
    </row>
    <row r="27" spans="1:10" x14ac:dyDescent="0.35">
      <c r="A27" s="17" t="s">
        <v>34</v>
      </c>
      <c r="B27" s="18">
        <v>8488250</v>
      </c>
      <c r="C27" s="18">
        <v>1342099</v>
      </c>
      <c r="D27" s="18">
        <v>43726</v>
      </c>
      <c r="E27" s="18">
        <v>43726</v>
      </c>
      <c r="F27" s="15">
        <f t="shared" si="1"/>
        <v>0.51513562866315199</v>
      </c>
      <c r="G27" s="18">
        <v>3842</v>
      </c>
      <c r="H27" s="15">
        <f t="shared" si="3"/>
        <v>0.28626800258401208</v>
      </c>
      <c r="I27" s="18">
        <v>1795</v>
      </c>
      <c r="J27" s="19">
        <v>0</v>
      </c>
    </row>
    <row r="28" spans="1:10" x14ac:dyDescent="0.35">
      <c r="A28" s="17" t="s">
        <v>35</v>
      </c>
      <c r="B28" s="18">
        <v>1978817</v>
      </c>
      <c r="C28" s="18">
        <v>319504</v>
      </c>
      <c r="D28" s="18">
        <v>5728</v>
      </c>
      <c r="E28" s="18">
        <v>5728</v>
      </c>
      <c r="F28" s="15">
        <f t="shared" si="1"/>
        <v>0.28946587784519739</v>
      </c>
      <c r="G28" s="18">
        <v>0</v>
      </c>
      <c r="H28" s="15">
        <f t="shared" si="3"/>
        <v>0</v>
      </c>
      <c r="I28" s="18">
        <v>0</v>
      </c>
      <c r="J28" s="19">
        <v>0</v>
      </c>
    </row>
    <row r="29" spans="1:10" x14ac:dyDescent="0.35">
      <c r="A29" s="17" t="s">
        <v>36</v>
      </c>
      <c r="B29" s="18">
        <v>21110446</v>
      </c>
      <c r="C29" s="18">
        <v>3906183</v>
      </c>
      <c r="D29" s="18">
        <v>4876766</v>
      </c>
      <c r="E29" s="18">
        <v>4876766</v>
      </c>
      <c r="F29" s="15">
        <f t="shared" si="1"/>
        <v>23.101198335648618</v>
      </c>
      <c r="G29" s="18">
        <v>369547</v>
      </c>
      <c r="H29" s="15">
        <f t="shared" si="3"/>
        <v>9.4605654676189008</v>
      </c>
      <c r="I29" s="18">
        <v>268504</v>
      </c>
      <c r="J29" s="19">
        <v>0</v>
      </c>
    </row>
    <row r="30" spans="1:10" x14ac:dyDescent="0.35">
      <c r="A30" s="17" t="s">
        <v>37</v>
      </c>
      <c r="B30" s="18">
        <v>31982796</v>
      </c>
      <c r="C30" s="18">
        <v>4855950</v>
      </c>
      <c r="D30" s="18">
        <v>5504751</v>
      </c>
      <c r="E30" s="18">
        <v>4363510</v>
      </c>
      <c r="F30" s="15">
        <f t="shared" si="1"/>
        <v>13.643303731168469</v>
      </c>
      <c r="G30" s="18">
        <v>255920</v>
      </c>
      <c r="H30" s="15">
        <f t="shared" si="3"/>
        <v>5.2702354843027628</v>
      </c>
      <c r="I30" s="18">
        <v>90074</v>
      </c>
      <c r="J30" s="19">
        <v>1076797</v>
      </c>
    </row>
    <row r="31" spans="1:10" x14ac:dyDescent="0.35">
      <c r="A31" s="17" t="s">
        <v>38</v>
      </c>
      <c r="B31" s="18">
        <v>5513390</v>
      </c>
      <c r="C31" s="18">
        <v>672995</v>
      </c>
      <c r="D31" s="18">
        <v>110862</v>
      </c>
      <c r="E31" s="18">
        <v>110862</v>
      </c>
      <c r="F31" s="15">
        <f t="shared" si="1"/>
        <v>2.0107773982975989</v>
      </c>
      <c r="G31" s="18">
        <v>9903</v>
      </c>
      <c r="H31" s="15">
        <f t="shared" si="3"/>
        <v>1.4714819575182578</v>
      </c>
      <c r="I31" s="18">
        <v>7069</v>
      </c>
      <c r="J31" s="19">
        <v>0</v>
      </c>
    </row>
    <row r="32" spans="1:10" x14ac:dyDescent="0.35">
      <c r="A32" s="17" t="s">
        <v>39</v>
      </c>
      <c r="B32" s="18">
        <v>10872150</v>
      </c>
      <c r="C32" s="18">
        <v>1882745</v>
      </c>
      <c r="D32" s="18">
        <v>19773</v>
      </c>
      <c r="E32" s="18">
        <v>19378</v>
      </c>
      <c r="F32" s="15">
        <f t="shared" si="1"/>
        <v>0.17823521566571471</v>
      </c>
      <c r="G32" s="18">
        <v>2798</v>
      </c>
      <c r="H32" s="15">
        <f t="shared" si="3"/>
        <v>0.14861279674092878</v>
      </c>
      <c r="I32" s="18">
        <v>1603</v>
      </c>
      <c r="J32" s="19">
        <v>0</v>
      </c>
    </row>
    <row r="33" spans="1:10" x14ac:dyDescent="0.35">
      <c r="A33" s="17" t="s">
        <v>40</v>
      </c>
      <c r="B33" s="18">
        <v>9419625</v>
      </c>
      <c r="C33" s="18">
        <v>1794356</v>
      </c>
      <c r="D33" s="18">
        <v>226840</v>
      </c>
      <c r="E33" s="18">
        <v>146021</v>
      </c>
      <c r="F33" s="15">
        <f t="shared" si="1"/>
        <v>1.55017848375068</v>
      </c>
      <c r="G33" s="18">
        <v>10855</v>
      </c>
      <c r="H33" s="15">
        <f>G33/C33*100</f>
        <v>0.60495241746899719</v>
      </c>
      <c r="I33" s="18">
        <v>3389</v>
      </c>
      <c r="J33" s="19">
        <v>9142</v>
      </c>
    </row>
    <row r="34" spans="1:10" x14ac:dyDescent="0.35">
      <c r="A34" s="17" t="s">
        <v>41</v>
      </c>
      <c r="B34" s="18">
        <v>22770891</v>
      </c>
      <c r="C34" s="18">
        <v>4277633</v>
      </c>
      <c r="D34" s="18">
        <v>7504104</v>
      </c>
      <c r="E34" s="18">
        <v>6566578</v>
      </c>
      <c r="F34" s="15">
        <f t="shared" si="1"/>
        <v>28.83759796663205</v>
      </c>
      <c r="G34" s="18">
        <v>1231723</v>
      </c>
      <c r="H34" s="15">
        <f t="shared" si="3"/>
        <v>28.794499200843081</v>
      </c>
      <c r="I34" s="18">
        <v>572495</v>
      </c>
      <c r="J34" s="19">
        <v>0</v>
      </c>
    </row>
    <row r="35" spans="1:10" x14ac:dyDescent="0.35">
      <c r="A35" s="17" t="s">
        <v>42</v>
      </c>
      <c r="B35" s="18">
        <v>4685890</v>
      </c>
      <c r="C35" s="18">
        <v>901814</v>
      </c>
      <c r="D35" s="18">
        <v>1769541</v>
      </c>
      <c r="E35" s="18">
        <v>1769541</v>
      </c>
      <c r="F35" s="15">
        <f t="shared" si="1"/>
        <v>37.76317839300539</v>
      </c>
      <c r="G35" s="18">
        <v>149880</v>
      </c>
      <c r="H35" s="15">
        <f t="shared" si="3"/>
        <v>16.619835132300011</v>
      </c>
      <c r="I35" s="18">
        <v>141935</v>
      </c>
      <c r="J35" s="19">
        <v>0</v>
      </c>
    </row>
    <row r="36" spans="1:10" x14ac:dyDescent="0.35">
      <c r="A36" s="17" t="s">
        <v>43</v>
      </c>
      <c r="B36" s="18">
        <v>36567083</v>
      </c>
      <c r="C36" s="18">
        <v>5794236</v>
      </c>
      <c r="D36" s="18">
        <v>30709424</v>
      </c>
      <c r="E36" s="18">
        <v>11899735</v>
      </c>
      <c r="F36" s="15">
        <f t="shared" si="1"/>
        <v>32.542204692674012</v>
      </c>
      <c r="G36" s="18">
        <v>982004</v>
      </c>
      <c r="H36" s="15">
        <f t="shared" si="3"/>
        <v>16.947946200327362</v>
      </c>
      <c r="I36" s="18">
        <v>359641</v>
      </c>
      <c r="J36" s="19">
        <v>45998406</v>
      </c>
    </row>
    <row r="37" spans="1:10" x14ac:dyDescent="0.35">
      <c r="A37" s="17" t="s">
        <v>44</v>
      </c>
      <c r="B37" s="18">
        <v>3705052</v>
      </c>
      <c r="C37" s="18">
        <v>852170</v>
      </c>
      <c r="D37" s="18">
        <v>1985281</v>
      </c>
      <c r="E37" s="18">
        <v>338765</v>
      </c>
      <c r="F37" s="15">
        <f t="shared" si="1"/>
        <v>9.143326463434251</v>
      </c>
      <c r="G37" s="18">
        <v>139447</v>
      </c>
      <c r="H37" s="15">
        <f t="shared" si="3"/>
        <v>16.363753711113979</v>
      </c>
      <c r="I37" s="18">
        <v>50515</v>
      </c>
      <c r="J37" s="19">
        <v>17200</v>
      </c>
    </row>
    <row r="38" spans="1:10" x14ac:dyDescent="0.35">
      <c r="A38" s="17" t="s">
        <v>45</v>
      </c>
      <c r="B38" s="18">
        <v>11369300</v>
      </c>
      <c r="C38" s="18">
        <v>2071004</v>
      </c>
      <c r="D38" s="18">
        <v>400000</v>
      </c>
      <c r="E38" s="18">
        <v>360000</v>
      </c>
      <c r="F38" s="15">
        <f t="shared" si="1"/>
        <v>3.1664218553472949</v>
      </c>
      <c r="G38" s="18">
        <v>23711</v>
      </c>
      <c r="H38" s="15">
        <f t="shared" si="3"/>
        <v>1.1449036312822187</v>
      </c>
      <c r="I38" s="18">
        <v>15980</v>
      </c>
      <c r="J38" s="19">
        <v>40000</v>
      </c>
    </row>
    <row r="39" spans="1:10" x14ac:dyDescent="0.35">
      <c r="A39" s="17" t="s">
        <v>46</v>
      </c>
      <c r="B39" s="18">
        <v>29099730</v>
      </c>
      <c r="C39" s="18">
        <v>4465271</v>
      </c>
      <c r="D39" s="18">
        <v>9647697</v>
      </c>
      <c r="E39" s="18">
        <v>2567931</v>
      </c>
      <c r="F39" s="15">
        <f t="shared" si="1"/>
        <v>8.8245870322508146</v>
      </c>
      <c r="G39" s="18">
        <v>271743</v>
      </c>
      <c r="H39" s="15">
        <f t="shared" si="3"/>
        <v>6.0857000616535926</v>
      </c>
      <c r="I39" s="18">
        <v>115765</v>
      </c>
      <c r="J39" s="19">
        <v>753154</v>
      </c>
    </row>
    <row r="40" spans="1:10" x14ac:dyDescent="0.35">
      <c r="A40" s="17" t="s">
        <v>47</v>
      </c>
      <c r="B40" s="18">
        <v>29414091</v>
      </c>
      <c r="C40" s="18">
        <v>5505944</v>
      </c>
      <c r="D40" s="18">
        <v>1442502</v>
      </c>
      <c r="E40" s="18">
        <v>1442502</v>
      </c>
      <c r="F40" s="15">
        <f t="shared" si="1"/>
        <v>4.904118913618646</v>
      </c>
      <c r="G40" s="18">
        <v>150812</v>
      </c>
      <c r="H40" s="15">
        <f t="shared" si="3"/>
        <v>2.7390761693181043</v>
      </c>
      <c r="I40" s="18">
        <v>20003</v>
      </c>
      <c r="J40" s="19">
        <v>0</v>
      </c>
    </row>
    <row r="41" spans="1:10" x14ac:dyDescent="0.35">
      <c r="A41" s="17" t="s">
        <v>48</v>
      </c>
      <c r="B41" s="18">
        <v>4982395</v>
      </c>
      <c r="C41" s="18">
        <v>945115</v>
      </c>
      <c r="D41" s="18">
        <v>1091465</v>
      </c>
      <c r="E41" s="18">
        <v>143966</v>
      </c>
      <c r="F41" s="15">
        <f t="shared" si="1"/>
        <v>2.8894939080502451</v>
      </c>
      <c r="G41" s="18">
        <v>2366</v>
      </c>
      <c r="H41" s="15">
        <f t="shared" si="3"/>
        <v>0.2503399057257582</v>
      </c>
      <c r="I41" s="18">
        <v>1126</v>
      </c>
      <c r="J41" s="19">
        <v>13287</v>
      </c>
    </row>
    <row r="42" spans="1:10" x14ac:dyDescent="0.35">
      <c r="A42" s="17" t="s">
        <v>49</v>
      </c>
      <c r="B42" s="18">
        <v>4821986</v>
      </c>
      <c r="C42" s="18">
        <v>621951</v>
      </c>
      <c r="D42" s="18">
        <v>1311</v>
      </c>
      <c r="E42" s="18">
        <v>1196</v>
      </c>
      <c r="F42" s="15">
        <f t="shared" si="1"/>
        <v>2.4803058324930849E-2</v>
      </c>
      <c r="G42" s="18">
        <v>1196</v>
      </c>
      <c r="H42" s="15">
        <f t="shared" si="3"/>
        <v>0.19229810708560643</v>
      </c>
      <c r="I42" s="18">
        <v>0</v>
      </c>
      <c r="J42" s="19">
        <v>0</v>
      </c>
    </row>
    <row r="43" spans="1:10" x14ac:dyDescent="0.35">
      <c r="A43" s="17" t="s">
        <v>50</v>
      </c>
      <c r="B43" s="18">
        <v>15115603</v>
      </c>
      <c r="C43" s="18">
        <v>2399890</v>
      </c>
      <c r="D43" s="18">
        <v>385923</v>
      </c>
      <c r="E43" s="18">
        <v>335923</v>
      </c>
      <c r="F43" s="15">
        <f t="shared" si="1"/>
        <v>2.2223592403161159</v>
      </c>
      <c r="G43" s="18">
        <v>38920</v>
      </c>
      <c r="H43" s="15">
        <f t="shared" si="3"/>
        <v>1.6217409964623379</v>
      </c>
      <c r="I43" s="18">
        <v>594</v>
      </c>
      <c r="J43" s="19">
        <v>50000</v>
      </c>
    </row>
    <row r="44" spans="1:10" x14ac:dyDescent="0.35">
      <c r="A44" s="21" t="s">
        <v>51</v>
      </c>
      <c r="B44" s="18">
        <v>4573495</v>
      </c>
      <c r="C44" s="18">
        <v>900513</v>
      </c>
      <c r="D44" s="18">
        <v>0</v>
      </c>
      <c r="E44" s="18">
        <v>0</v>
      </c>
      <c r="F44" s="15">
        <f t="shared" si="1"/>
        <v>0</v>
      </c>
      <c r="G44" s="18">
        <v>0</v>
      </c>
      <c r="H44" s="15">
        <f t="shared" si="3"/>
        <v>0</v>
      </c>
      <c r="I44" s="18">
        <v>0</v>
      </c>
      <c r="J44" s="22">
        <v>0</v>
      </c>
    </row>
    <row r="45" spans="1:10" x14ac:dyDescent="0.35">
      <c r="A45" s="17" t="s">
        <v>52</v>
      </c>
      <c r="B45" s="18">
        <v>24579538</v>
      </c>
      <c r="C45" s="18">
        <v>5837274</v>
      </c>
      <c r="D45" s="18">
        <v>53933</v>
      </c>
      <c r="E45" s="18">
        <v>5000</v>
      </c>
      <c r="F45" s="15">
        <f t="shared" si="1"/>
        <v>2.0342123598905724E-2</v>
      </c>
      <c r="G45" s="18">
        <v>360</v>
      </c>
      <c r="H45" s="15">
        <f t="shared" si="3"/>
        <v>6.1672623214192104E-3</v>
      </c>
      <c r="I45" s="18">
        <v>180</v>
      </c>
      <c r="J45" s="19">
        <v>0</v>
      </c>
    </row>
    <row r="46" spans="1:10" x14ac:dyDescent="0.35">
      <c r="A46" s="17" t="s">
        <v>53</v>
      </c>
      <c r="B46" s="18">
        <v>16846351</v>
      </c>
      <c r="C46" s="18">
        <v>2640926</v>
      </c>
      <c r="D46" s="18">
        <v>1005229</v>
      </c>
      <c r="E46" s="18">
        <v>874508</v>
      </c>
      <c r="F46" s="15">
        <f t="shared" si="1"/>
        <v>5.1910826267361996</v>
      </c>
      <c r="G46" s="18">
        <v>375912</v>
      </c>
      <c r="H46" s="15">
        <f t="shared" si="3"/>
        <v>14.234098191316228</v>
      </c>
      <c r="I46" s="18">
        <v>148895</v>
      </c>
      <c r="J46" s="19">
        <v>0</v>
      </c>
    </row>
    <row r="47" spans="1:10" x14ac:dyDescent="0.35">
      <c r="A47" s="17" t="s">
        <v>54</v>
      </c>
      <c r="B47" s="18">
        <v>31002570</v>
      </c>
      <c r="C47" s="18">
        <v>6353547</v>
      </c>
      <c r="D47" s="18">
        <v>4895285</v>
      </c>
      <c r="E47" s="18">
        <v>2106529</v>
      </c>
      <c r="F47" s="15">
        <f t="shared" si="1"/>
        <v>6.7946915368629108</v>
      </c>
      <c r="G47" s="18">
        <v>596849</v>
      </c>
      <c r="H47" s="15">
        <f t="shared" si="3"/>
        <v>9.393949552903285</v>
      </c>
      <c r="I47" s="18">
        <v>167252</v>
      </c>
      <c r="J47" s="19">
        <v>89108</v>
      </c>
    </row>
    <row r="48" spans="1:10" x14ac:dyDescent="0.35">
      <c r="A48" s="17" t="s">
        <v>55</v>
      </c>
      <c r="B48" s="18">
        <v>13326321</v>
      </c>
      <c r="C48" s="18">
        <v>2447722</v>
      </c>
      <c r="D48" s="18">
        <v>1131197</v>
      </c>
      <c r="E48" s="18">
        <v>749633</v>
      </c>
      <c r="F48" s="15">
        <f t="shared" si="1"/>
        <v>5.6252059364321179</v>
      </c>
      <c r="G48" s="18">
        <v>54441</v>
      </c>
      <c r="H48" s="15">
        <f t="shared" si="3"/>
        <v>2.2241496379082264</v>
      </c>
      <c r="I48" s="18">
        <v>34915</v>
      </c>
      <c r="J48" s="19">
        <v>358075</v>
      </c>
    </row>
    <row r="49" spans="1:10" x14ac:dyDescent="0.35">
      <c r="A49" s="17" t="s">
        <v>56</v>
      </c>
      <c r="B49" s="18">
        <v>15125083</v>
      </c>
      <c r="C49" s="18">
        <v>3281235</v>
      </c>
      <c r="D49" s="18">
        <v>100000</v>
      </c>
      <c r="E49" s="18">
        <v>60000</v>
      </c>
      <c r="F49" s="15">
        <f t="shared" si="1"/>
        <v>0.39669203798749403</v>
      </c>
      <c r="G49" s="18">
        <v>12970</v>
      </c>
      <c r="H49" s="15">
        <f t="shared" si="3"/>
        <v>0.39527799746132175</v>
      </c>
      <c r="I49" s="18">
        <v>12970</v>
      </c>
      <c r="J49" s="19">
        <v>0</v>
      </c>
    </row>
    <row r="50" spans="1:10" x14ac:dyDescent="0.35">
      <c r="A50" s="17" t="s">
        <v>57</v>
      </c>
      <c r="B50" s="18">
        <v>9988753</v>
      </c>
      <c r="C50" s="18">
        <v>1504571</v>
      </c>
      <c r="D50" s="18">
        <v>160450</v>
      </c>
      <c r="E50" s="18">
        <v>88893</v>
      </c>
      <c r="F50" s="15">
        <f t="shared" si="1"/>
        <v>0.88993090528917873</v>
      </c>
      <c r="G50" s="18">
        <v>11837</v>
      </c>
      <c r="H50" s="15">
        <f t="shared" si="3"/>
        <v>0.78673588684083362</v>
      </c>
      <c r="I50" s="18">
        <v>6684</v>
      </c>
      <c r="J50" s="19">
        <v>0</v>
      </c>
    </row>
    <row r="51" spans="1:10" x14ac:dyDescent="0.35">
      <c r="A51" s="21" t="s">
        <v>58</v>
      </c>
      <c r="B51" s="18">
        <v>9877894</v>
      </c>
      <c r="C51" s="18">
        <v>1625276</v>
      </c>
      <c r="D51" s="18">
        <v>50120</v>
      </c>
      <c r="E51" s="18">
        <v>50120</v>
      </c>
      <c r="F51" s="15">
        <f t="shared" si="1"/>
        <v>0.50739560477162438</v>
      </c>
      <c r="G51" s="18">
        <v>21606</v>
      </c>
      <c r="H51" s="15">
        <f t="shared" si="3"/>
        <v>1.3293742109032558</v>
      </c>
      <c r="I51" s="18">
        <v>7734</v>
      </c>
      <c r="J51" s="19">
        <v>0</v>
      </c>
    </row>
    <row r="52" spans="1:10" x14ac:dyDescent="0.35">
      <c r="A52" s="17" t="s">
        <v>59</v>
      </c>
      <c r="B52" s="18">
        <v>7148781</v>
      </c>
      <c r="C52" s="18">
        <v>1343958</v>
      </c>
      <c r="D52" s="18">
        <v>302000</v>
      </c>
      <c r="E52" s="18">
        <v>118935</v>
      </c>
      <c r="F52" s="15">
        <f t="shared" si="1"/>
        <v>1.6637102185673336</v>
      </c>
      <c r="G52" s="18">
        <v>15576</v>
      </c>
      <c r="H52" s="15">
        <f t="shared" si="3"/>
        <v>1.1589647890782302</v>
      </c>
      <c r="I52" s="18">
        <v>5927</v>
      </c>
      <c r="J52" s="19">
        <v>183065</v>
      </c>
    </row>
    <row r="53" spans="1:10" x14ac:dyDescent="0.35">
      <c r="A53" s="17" t="s">
        <v>60</v>
      </c>
      <c r="B53" s="18">
        <v>3460305</v>
      </c>
      <c r="C53" s="18">
        <v>666733</v>
      </c>
      <c r="D53" s="18">
        <v>527877</v>
      </c>
      <c r="E53" s="18">
        <v>45051</v>
      </c>
      <c r="F53" s="15">
        <f t="shared" si="1"/>
        <v>1.3019372569759025</v>
      </c>
      <c r="G53" s="18">
        <v>7303</v>
      </c>
      <c r="H53" s="15">
        <f t="shared" si="3"/>
        <v>1.0953410135691499</v>
      </c>
      <c r="I53" s="18">
        <v>4019</v>
      </c>
      <c r="J53" s="19">
        <v>0</v>
      </c>
    </row>
    <row r="54" spans="1:10" ht="15" customHeight="1" x14ac:dyDescent="0.35">
      <c r="A54" s="21" t="s">
        <v>61</v>
      </c>
      <c r="B54" s="18">
        <v>2682331</v>
      </c>
      <c r="C54" s="18">
        <v>603532</v>
      </c>
      <c r="D54" s="18">
        <v>0</v>
      </c>
      <c r="E54" s="18">
        <v>0</v>
      </c>
      <c r="F54" s="15">
        <f t="shared" si="1"/>
        <v>0</v>
      </c>
      <c r="G54" s="18">
        <v>0</v>
      </c>
      <c r="H54" s="15">
        <f t="shared" si="3"/>
        <v>0</v>
      </c>
      <c r="I54" s="18">
        <v>0</v>
      </c>
      <c r="J54" s="22">
        <v>0</v>
      </c>
    </row>
    <row r="55" spans="1:10" x14ac:dyDescent="0.35">
      <c r="A55" s="17" t="s">
        <v>62</v>
      </c>
      <c r="B55" s="18">
        <v>35885464</v>
      </c>
      <c r="C55" s="18">
        <v>7101212</v>
      </c>
      <c r="D55" s="18">
        <v>6796554</v>
      </c>
      <c r="E55" s="18">
        <v>2296554</v>
      </c>
      <c r="F55" s="15">
        <f t="shared" si="1"/>
        <v>6.3996775964775043</v>
      </c>
      <c r="G55" s="18">
        <v>101774</v>
      </c>
      <c r="H55" s="15">
        <f t="shared" si="3"/>
        <v>1.4331919677936666</v>
      </c>
      <c r="I55" s="18">
        <v>53862</v>
      </c>
      <c r="J55" s="19">
        <v>4500000</v>
      </c>
    </row>
    <row r="56" spans="1:10" x14ac:dyDescent="0.35">
      <c r="A56" s="17" t="s">
        <v>63</v>
      </c>
      <c r="B56" s="18">
        <v>7373602</v>
      </c>
      <c r="C56" s="18">
        <v>1135703</v>
      </c>
      <c r="D56" s="18">
        <v>259573</v>
      </c>
      <c r="E56" s="18">
        <v>259573</v>
      </c>
      <c r="F56" s="15">
        <f t="shared" si="1"/>
        <v>3.5203012042147113</v>
      </c>
      <c r="G56" s="18">
        <v>35691</v>
      </c>
      <c r="H56" s="15">
        <f t="shared" si="3"/>
        <v>3.1426350022849285</v>
      </c>
      <c r="I56" s="18">
        <v>6715</v>
      </c>
      <c r="J56" s="19">
        <v>0</v>
      </c>
    </row>
    <row r="57" spans="1:10" x14ac:dyDescent="0.35">
      <c r="A57" s="17" t="s">
        <v>64</v>
      </c>
      <c r="B57" s="18">
        <v>10042236</v>
      </c>
      <c r="C57" s="18">
        <v>1849512</v>
      </c>
      <c r="D57" s="18">
        <v>312802</v>
      </c>
      <c r="E57" s="18">
        <v>312802</v>
      </c>
      <c r="F57" s="15">
        <f t="shared" si="1"/>
        <v>3.1148640601555271</v>
      </c>
      <c r="G57" s="18">
        <v>17993</v>
      </c>
      <c r="H57" s="15">
        <f t="shared" si="3"/>
        <v>0.97285121696966559</v>
      </c>
      <c r="I57" s="18">
        <v>11102</v>
      </c>
      <c r="J57" s="19">
        <v>0</v>
      </c>
    </row>
    <row r="58" spans="1:10" x14ac:dyDescent="0.35">
      <c r="A58" s="17" t="s">
        <v>65</v>
      </c>
      <c r="B58" s="18">
        <v>8058474</v>
      </c>
      <c r="C58" s="18">
        <v>1471113</v>
      </c>
      <c r="D58" s="18">
        <v>266114</v>
      </c>
      <c r="E58" s="18">
        <v>266114</v>
      </c>
      <c r="F58" s="15">
        <f t="shared" si="1"/>
        <v>3.3022877532396335</v>
      </c>
      <c r="G58" s="18">
        <v>15426</v>
      </c>
      <c r="H58" s="15">
        <f t="shared" si="3"/>
        <v>1.0485938197813491</v>
      </c>
      <c r="I58" s="18">
        <v>9456</v>
      </c>
      <c r="J58" s="19">
        <v>0</v>
      </c>
    </row>
    <row r="59" spans="1:10" x14ac:dyDescent="0.35">
      <c r="A59" s="17" t="s">
        <v>66</v>
      </c>
      <c r="B59" s="18">
        <v>11448572</v>
      </c>
      <c r="C59" s="18">
        <v>2050996</v>
      </c>
      <c r="D59" s="18">
        <v>536936</v>
      </c>
      <c r="E59" s="18">
        <v>536936</v>
      </c>
      <c r="F59" s="15">
        <f t="shared" si="1"/>
        <v>4.6899822964820421</v>
      </c>
      <c r="G59" s="18">
        <v>207350</v>
      </c>
      <c r="H59" s="15">
        <f t="shared" si="3"/>
        <v>10.109722300774843</v>
      </c>
      <c r="I59" s="18">
        <v>144339</v>
      </c>
      <c r="J59" s="19">
        <v>0</v>
      </c>
    </row>
    <row r="60" spans="1:10" x14ac:dyDescent="0.35">
      <c r="A60" s="17" t="s">
        <v>67</v>
      </c>
      <c r="B60" s="18">
        <v>10008473</v>
      </c>
      <c r="C60" s="18">
        <v>1673797</v>
      </c>
      <c r="D60" s="18">
        <v>1203036</v>
      </c>
      <c r="E60" s="18">
        <v>1203036</v>
      </c>
      <c r="F60" s="15">
        <f t="shared" si="1"/>
        <v>12.020175305463681</v>
      </c>
      <c r="G60" s="18">
        <v>18413</v>
      </c>
      <c r="H60" s="15">
        <f t="shared" si="3"/>
        <v>1.1000736648470515</v>
      </c>
      <c r="I60" s="18">
        <v>8261</v>
      </c>
      <c r="J60" s="19">
        <v>0</v>
      </c>
    </row>
    <row r="61" spans="1:10" x14ac:dyDescent="0.35">
      <c r="A61" s="17" t="s">
        <v>68</v>
      </c>
      <c r="B61" s="18">
        <v>24356097</v>
      </c>
      <c r="C61" s="18">
        <v>3533806</v>
      </c>
      <c r="D61" s="18">
        <v>5944854</v>
      </c>
      <c r="E61" s="18">
        <v>5715654</v>
      </c>
      <c r="F61" s="15">
        <f t="shared" si="1"/>
        <v>23.467035789847611</v>
      </c>
      <c r="G61" s="18">
        <v>367082</v>
      </c>
      <c r="H61" s="15">
        <f t="shared" si="3"/>
        <v>10.387723604521584</v>
      </c>
      <c r="I61" s="18">
        <v>68309</v>
      </c>
      <c r="J61" s="19">
        <v>229200</v>
      </c>
    </row>
    <row r="62" spans="1:10" x14ac:dyDescent="0.35">
      <c r="A62" s="17" t="s">
        <v>69</v>
      </c>
      <c r="B62" s="18">
        <v>8668191</v>
      </c>
      <c r="C62" s="18">
        <v>1206059</v>
      </c>
      <c r="D62" s="18">
        <v>541399</v>
      </c>
      <c r="E62" s="18">
        <v>541399</v>
      </c>
      <c r="F62" s="15">
        <f t="shared" si="1"/>
        <v>6.2458129960449655</v>
      </c>
      <c r="G62" s="18">
        <v>20793</v>
      </c>
      <c r="H62" s="15">
        <f t="shared" si="3"/>
        <v>1.7240450094066706</v>
      </c>
      <c r="I62" s="18">
        <v>11490</v>
      </c>
      <c r="J62" s="19">
        <v>0</v>
      </c>
    </row>
    <row r="63" spans="1:10" x14ac:dyDescent="0.35">
      <c r="A63" s="17" t="s">
        <v>70</v>
      </c>
      <c r="B63" s="18">
        <v>11761957</v>
      </c>
      <c r="C63" s="18">
        <v>2117983</v>
      </c>
      <c r="D63" s="18">
        <v>1881646</v>
      </c>
      <c r="E63" s="18">
        <v>1881646</v>
      </c>
      <c r="F63" s="15">
        <f t="shared" si="1"/>
        <v>15.997728949357661</v>
      </c>
      <c r="G63" s="18">
        <v>142460</v>
      </c>
      <c r="H63" s="15">
        <f t="shared" si="3"/>
        <v>6.7262107391796819</v>
      </c>
      <c r="I63" s="18">
        <v>7207</v>
      </c>
      <c r="J63" s="19">
        <v>0</v>
      </c>
    </row>
    <row r="64" spans="1:10" x14ac:dyDescent="0.35">
      <c r="A64" s="17" t="s">
        <v>71</v>
      </c>
      <c r="B64" s="18">
        <v>33428947</v>
      </c>
      <c r="C64" s="18">
        <v>6832909</v>
      </c>
      <c r="D64" s="18">
        <v>22046151</v>
      </c>
      <c r="E64" s="18">
        <v>4571306</v>
      </c>
      <c r="F64" s="15">
        <f t="shared" si="1"/>
        <v>13.674693372782576</v>
      </c>
      <c r="G64" s="18">
        <v>678228</v>
      </c>
      <c r="H64" s="15">
        <f t="shared" si="3"/>
        <v>9.9259041793180618</v>
      </c>
      <c r="I64" s="18">
        <v>321394</v>
      </c>
      <c r="J64" s="19">
        <v>0</v>
      </c>
    </row>
    <row r="65" spans="1:10" x14ac:dyDescent="0.35">
      <c r="A65" s="17" t="s">
        <v>72</v>
      </c>
      <c r="B65" s="18">
        <v>7073877</v>
      </c>
      <c r="C65" s="18">
        <v>1255876</v>
      </c>
      <c r="D65" s="18">
        <v>126053</v>
      </c>
      <c r="E65" s="18">
        <v>126053</v>
      </c>
      <c r="F65" s="15">
        <f t="shared" si="1"/>
        <v>1.7819506898409456</v>
      </c>
      <c r="G65" s="18">
        <v>13444</v>
      </c>
      <c r="H65" s="15">
        <f t="shared" si="3"/>
        <v>1.070487850711376</v>
      </c>
      <c r="I65" s="18">
        <v>6896</v>
      </c>
      <c r="J65" s="19">
        <v>0</v>
      </c>
    </row>
    <row r="66" spans="1:10" x14ac:dyDescent="0.35">
      <c r="A66" s="17" t="s">
        <v>73</v>
      </c>
      <c r="B66" s="18">
        <v>51233907</v>
      </c>
      <c r="C66" s="18">
        <v>8210837</v>
      </c>
      <c r="D66" s="18">
        <v>2887598</v>
      </c>
      <c r="E66" s="18">
        <v>2797245</v>
      </c>
      <c r="F66" s="15">
        <f t="shared" si="1"/>
        <v>5.4597534402363657</v>
      </c>
      <c r="G66" s="18">
        <v>352380</v>
      </c>
      <c r="H66" s="15">
        <f t="shared" si="3"/>
        <v>4.2916452975500547</v>
      </c>
      <c r="I66" s="18">
        <v>66708</v>
      </c>
      <c r="J66" s="19">
        <v>0</v>
      </c>
    </row>
    <row r="67" spans="1:10" x14ac:dyDescent="0.35">
      <c r="A67" s="17" t="s">
        <v>74</v>
      </c>
      <c r="B67" s="18">
        <v>15761592</v>
      </c>
      <c r="C67" s="18">
        <v>2925846</v>
      </c>
      <c r="D67" s="18">
        <v>1232875</v>
      </c>
      <c r="E67" s="18">
        <v>1232875</v>
      </c>
      <c r="F67" s="15">
        <f t="shared" si="1"/>
        <v>7.8220207704906963</v>
      </c>
      <c r="G67" s="18">
        <v>761942</v>
      </c>
      <c r="H67" s="15">
        <f t="shared" si="3"/>
        <v>26.04176706497881</v>
      </c>
      <c r="I67" s="18">
        <v>79485</v>
      </c>
      <c r="J67" s="19">
        <v>0</v>
      </c>
    </row>
    <row r="68" spans="1:10" x14ac:dyDescent="0.35">
      <c r="A68" s="17" t="s">
        <v>75</v>
      </c>
      <c r="B68" s="18">
        <v>23138752</v>
      </c>
      <c r="C68" s="18">
        <v>4325071</v>
      </c>
      <c r="D68" s="18">
        <v>10789020</v>
      </c>
      <c r="E68" s="18">
        <v>4430314</v>
      </c>
      <c r="F68" s="15">
        <f t="shared" si="1"/>
        <v>19.14672839745203</v>
      </c>
      <c r="G68" s="18">
        <v>574468</v>
      </c>
      <c r="H68" s="15">
        <f t="shared" si="3"/>
        <v>13.282279065476613</v>
      </c>
      <c r="I68" s="18">
        <v>279875</v>
      </c>
      <c r="J68" s="19">
        <v>1721686</v>
      </c>
    </row>
    <row r="69" spans="1:10" x14ac:dyDescent="0.35">
      <c r="A69" s="17" t="s">
        <v>76</v>
      </c>
      <c r="B69" s="18">
        <v>4309181</v>
      </c>
      <c r="C69" s="18">
        <v>861514</v>
      </c>
      <c r="D69" s="18">
        <v>39911</v>
      </c>
      <c r="E69" s="18">
        <v>39911</v>
      </c>
      <c r="F69" s="15">
        <f t="shared" si="1"/>
        <v>0.9261852774343895</v>
      </c>
      <c r="G69" s="18">
        <v>3126</v>
      </c>
      <c r="H69" s="15">
        <f t="shared" si="3"/>
        <v>0.36284958805080358</v>
      </c>
      <c r="I69" s="18">
        <v>2234</v>
      </c>
      <c r="J69" s="19">
        <v>0</v>
      </c>
    </row>
    <row r="70" spans="1:10" x14ac:dyDescent="0.35">
      <c r="A70" s="17" t="s">
        <v>77</v>
      </c>
      <c r="B70" s="18">
        <v>15386535</v>
      </c>
      <c r="C70" s="18">
        <v>3081017</v>
      </c>
      <c r="D70" s="18">
        <v>3020364</v>
      </c>
      <c r="E70" s="18">
        <v>2416952</v>
      </c>
      <c r="F70" s="15">
        <f t="shared" si="1"/>
        <v>15.70822800585057</v>
      </c>
      <c r="G70" s="18">
        <v>359452</v>
      </c>
      <c r="H70" s="15">
        <f t="shared" si="3"/>
        <v>11.666667207613591</v>
      </c>
      <c r="I70" s="18">
        <v>84902</v>
      </c>
      <c r="J70" s="19">
        <v>0</v>
      </c>
    </row>
    <row r="71" spans="1:10" x14ac:dyDescent="0.35">
      <c r="A71" s="17" t="s">
        <v>78</v>
      </c>
      <c r="B71" s="18">
        <v>3251605</v>
      </c>
      <c r="C71" s="18">
        <v>637175</v>
      </c>
      <c r="D71" s="18">
        <v>39164</v>
      </c>
      <c r="E71" s="18">
        <v>15587</v>
      </c>
      <c r="F71" s="15">
        <f t="shared" ref="F71:F124" si="4">IFERROR(E71/B71*100,"0,00")</f>
        <v>0.47936326829365805</v>
      </c>
      <c r="G71" s="18">
        <v>3991</v>
      </c>
      <c r="H71" s="15">
        <f t="shared" si="3"/>
        <v>0.62635853572409461</v>
      </c>
      <c r="I71" s="18">
        <v>2762</v>
      </c>
      <c r="J71" s="19">
        <v>0</v>
      </c>
    </row>
    <row r="72" spans="1:10" x14ac:dyDescent="0.35">
      <c r="A72" s="17" t="s">
        <v>79</v>
      </c>
      <c r="B72" s="18">
        <v>19735058</v>
      </c>
      <c r="C72" s="18">
        <v>3749008</v>
      </c>
      <c r="D72" s="18">
        <v>9245041</v>
      </c>
      <c r="E72" s="18">
        <v>4706467</v>
      </c>
      <c r="F72" s="15">
        <f t="shared" si="4"/>
        <v>23.848255221748019</v>
      </c>
      <c r="G72" s="18">
        <v>437517</v>
      </c>
      <c r="H72" s="15">
        <f t="shared" si="3"/>
        <v>11.670207158800409</v>
      </c>
      <c r="I72" s="18">
        <v>60335</v>
      </c>
      <c r="J72" s="19">
        <v>1483621</v>
      </c>
    </row>
    <row r="73" spans="1:10" x14ac:dyDescent="0.35">
      <c r="A73" s="17" t="s">
        <v>80</v>
      </c>
      <c r="B73" s="18">
        <v>29686797</v>
      </c>
      <c r="C73" s="18">
        <v>7334452</v>
      </c>
      <c r="D73" s="18">
        <v>3720000</v>
      </c>
      <c r="E73" s="18">
        <v>3720000</v>
      </c>
      <c r="F73" s="15">
        <f t="shared" si="4"/>
        <v>12.530823045679195</v>
      </c>
      <c r="G73" s="18">
        <v>1331445</v>
      </c>
      <c r="H73" s="15">
        <f t="shared" si="3"/>
        <v>18.153298978573996</v>
      </c>
      <c r="I73" s="18">
        <v>146879</v>
      </c>
      <c r="J73" s="19">
        <v>0</v>
      </c>
    </row>
    <row r="74" spans="1:10" x14ac:dyDescent="0.35">
      <c r="A74" s="17" t="s">
        <v>81</v>
      </c>
      <c r="B74" s="18">
        <v>4884493</v>
      </c>
      <c r="C74" s="18">
        <v>783858</v>
      </c>
      <c r="D74" s="18">
        <v>1187897</v>
      </c>
      <c r="E74" s="18">
        <v>990199</v>
      </c>
      <c r="F74" s="15">
        <f t="shared" si="4"/>
        <v>20.272298476013784</v>
      </c>
      <c r="G74" s="18">
        <v>9985</v>
      </c>
      <c r="H74" s="15">
        <f t="shared" ref="H74:H125" si="5">G74/C74*100</f>
        <v>1.2738276575604255</v>
      </c>
      <c r="I74" s="18">
        <v>2338</v>
      </c>
      <c r="J74" s="19">
        <v>5673</v>
      </c>
    </row>
    <row r="75" spans="1:10" x14ac:dyDescent="0.35">
      <c r="A75" s="17" t="s">
        <v>82</v>
      </c>
      <c r="B75" s="18">
        <v>6337219</v>
      </c>
      <c r="C75" s="18">
        <v>1131593</v>
      </c>
      <c r="D75" s="18">
        <v>433227</v>
      </c>
      <c r="E75" s="18">
        <v>412059</v>
      </c>
      <c r="F75" s="15">
        <f t="shared" si="4"/>
        <v>6.5022054626800818</v>
      </c>
      <c r="G75" s="18">
        <v>97979</v>
      </c>
      <c r="H75" s="15">
        <f t="shared" si="5"/>
        <v>8.6585017758151555</v>
      </c>
      <c r="I75" s="18">
        <v>75720</v>
      </c>
      <c r="J75" s="19">
        <v>20968</v>
      </c>
    </row>
    <row r="76" spans="1:10" x14ac:dyDescent="0.35">
      <c r="A76" s="17" t="s">
        <v>83</v>
      </c>
      <c r="B76" s="18">
        <v>47437903</v>
      </c>
      <c r="C76" s="18">
        <v>7594249</v>
      </c>
      <c r="D76" s="18">
        <v>4562590</v>
      </c>
      <c r="E76" s="18">
        <v>680312</v>
      </c>
      <c r="F76" s="15">
        <f t="shared" si="4"/>
        <v>1.4341106098218548</v>
      </c>
      <c r="G76" s="18">
        <v>50234</v>
      </c>
      <c r="H76" s="15">
        <f t="shared" si="5"/>
        <v>0.66147422872228712</v>
      </c>
      <c r="I76" s="18">
        <v>32714</v>
      </c>
      <c r="J76" s="19">
        <v>0</v>
      </c>
    </row>
    <row r="77" spans="1:10" x14ac:dyDescent="0.35">
      <c r="A77" s="17" t="s">
        <v>84</v>
      </c>
      <c r="B77" s="18">
        <v>1575514</v>
      </c>
      <c r="C77" s="18">
        <v>454217</v>
      </c>
      <c r="D77" s="18">
        <v>50000</v>
      </c>
      <c r="E77" s="18">
        <v>50000</v>
      </c>
      <c r="F77" s="15">
        <f t="shared" si="4"/>
        <v>3.17356748337368</v>
      </c>
      <c r="G77" s="18">
        <v>17947</v>
      </c>
      <c r="H77" s="15">
        <f t="shared" si="5"/>
        <v>3.9511951336035418</v>
      </c>
      <c r="I77" s="18">
        <v>891</v>
      </c>
      <c r="J77" s="19">
        <v>0</v>
      </c>
    </row>
    <row r="78" spans="1:10" x14ac:dyDescent="0.35">
      <c r="A78" s="17" t="s">
        <v>85</v>
      </c>
      <c r="B78" s="18">
        <v>2936166</v>
      </c>
      <c r="C78" s="18">
        <v>493616</v>
      </c>
      <c r="D78" s="18">
        <v>104953</v>
      </c>
      <c r="E78" s="18">
        <v>104953</v>
      </c>
      <c r="F78" s="15">
        <f t="shared" si="4"/>
        <v>3.5744913605020967</v>
      </c>
      <c r="G78" s="18">
        <v>7508</v>
      </c>
      <c r="H78" s="15">
        <f t="shared" si="5"/>
        <v>1.5210203883180446</v>
      </c>
      <c r="I78" s="18">
        <v>2517</v>
      </c>
      <c r="J78" s="19">
        <v>0</v>
      </c>
    </row>
    <row r="79" spans="1:10" x14ac:dyDescent="0.35">
      <c r="A79" s="17" t="s">
        <v>86</v>
      </c>
      <c r="B79" s="18">
        <v>5162160</v>
      </c>
      <c r="C79" s="18">
        <v>951396</v>
      </c>
      <c r="D79" s="18">
        <v>134377</v>
      </c>
      <c r="E79" s="18">
        <v>134377</v>
      </c>
      <c r="F79" s="15">
        <f t="shared" si="4"/>
        <v>2.6031157499961255</v>
      </c>
      <c r="G79" s="18">
        <v>9392</v>
      </c>
      <c r="H79" s="15">
        <f t="shared" si="5"/>
        <v>0.98718094253076527</v>
      </c>
      <c r="I79" s="18">
        <v>5707</v>
      </c>
      <c r="J79" s="19">
        <v>0</v>
      </c>
    </row>
    <row r="80" spans="1:10" x14ac:dyDescent="0.35">
      <c r="A80" s="17" t="s">
        <v>87</v>
      </c>
      <c r="B80" s="18">
        <v>4882520</v>
      </c>
      <c r="C80" s="18">
        <v>753138</v>
      </c>
      <c r="D80" s="18">
        <v>1214506</v>
      </c>
      <c r="E80" s="18">
        <v>915800</v>
      </c>
      <c r="F80" s="15">
        <f t="shared" si="4"/>
        <v>18.756707601812177</v>
      </c>
      <c r="G80" s="18">
        <v>24926</v>
      </c>
      <c r="H80" s="15">
        <f t="shared" si="5"/>
        <v>3.309619219850811</v>
      </c>
      <c r="I80" s="18">
        <v>20865</v>
      </c>
      <c r="J80" s="19">
        <v>0</v>
      </c>
    </row>
    <row r="81" spans="1:10" x14ac:dyDescent="0.35">
      <c r="A81" s="17" t="s">
        <v>88</v>
      </c>
      <c r="B81" s="18">
        <v>70954458</v>
      </c>
      <c r="C81" s="18">
        <v>10002311</v>
      </c>
      <c r="D81" s="18">
        <v>51113967</v>
      </c>
      <c r="E81" s="18">
        <v>19832245</v>
      </c>
      <c r="F81" s="15">
        <f t="shared" si="4"/>
        <v>27.950668018632456</v>
      </c>
      <c r="G81" s="18">
        <v>1686395</v>
      </c>
      <c r="H81" s="15">
        <f t="shared" si="5"/>
        <v>16.860053641603425</v>
      </c>
      <c r="I81" s="18">
        <v>795348</v>
      </c>
      <c r="J81" s="19">
        <v>15125784</v>
      </c>
    </row>
    <row r="82" spans="1:10" x14ac:dyDescent="0.35">
      <c r="A82" s="17" t="s">
        <v>89</v>
      </c>
      <c r="B82" s="18">
        <v>27902414</v>
      </c>
      <c r="C82" s="18">
        <v>5573583</v>
      </c>
      <c r="D82" s="18">
        <v>3119265</v>
      </c>
      <c r="E82" s="18">
        <v>1850615</v>
      </c>
      <c r="F82" s="15">
        <f t="shared" si="4"/>
        <v>6.6324548119743341</v>
      </c>
      <c r="G82" s="18">
        <v>238362</v>
      </c>
      <c r="H82" s="15">
        <f t="shared" si="5"/>
        <v>4.2766385644566522</v>
      </c>
      <c r="I82" s="18">
        <v>50595</v>
      </c>
      <c r="J82" s="19">
        <v>941663</v>
      </c>
    </row>
    <row r="83" spans="1:10" x14ac:dyDescent="0.35">
      <c r="A83" s="17" t="s">
        <v>90</v>
      </c>
      <c r="B83" s="18">
        <v>19033833</v>
      </c>
      <c r="C83" s="18">
        <v>3821626</v>
      </c>
      <c r="D83" s="18">
        <v>2988576</v>
      </c>
      <c r="E83" s="18">
        <v>102078</v>
      </c>
      <c r="F83" s="15">
        <f t="shared" si="4"/>
        <v>0.53629765481287972</v>
      </c>
      <c r="G83" s="18">
        <v>21097</v>
      </c>
      <c r="H83" s="15">
        <f t="shared" si="5"/>
        <v>0.55204250756091777</v>
      </c>
      <c r="I83" s="18">
        <v>6485</v>
      </c>
      <c r="J83" s="19">
        <v>0</v>
      </c>
    </row>
    <row r="84" spans="1:10" x14ac:dyDescent="0.35">
      <c r="A84" s="17" t="s">
        <v>91</v>
      </c>
      <c r="B84" s="18">
        <v>6695532</v>
      </c>
      <c r="C84" s="18">
        <v>1357126</v>
      </c>
      <c r="D84" s="18">
        <v>33669</v>
      </c>
      <c r="E84" s="18">
        <v>33669</v>
      </c>
      <c r="F84" s="15">
        <f t="shared" si="4"/>
        <v>0.50285772661530104</v>
      </c>
      <c r="G84" s="18">
        <v>0</v>
      </c>
      <c r="H84" s="15">
        <f t="shared" si="5"/>
        <v>0</v>
      </c>
      <c r="I84" s="18">
        <v>0</v>
      </c>
      <c r="J84" s="19">
        <v>0</v>
      </c>
    </row>
    <row r="85" spans="1:10" x14ac:dyDescent="0.35">
      <c r="A85" s="21" t="s">
        <v>92</v>
      </c>
      <c r="B85" s="18">
        <v>4203650</v>
      </c>
      <c r="C85" s="18">
        <v>774004</v>
      </c>
      <c r="D85" s="18">
        <v>0</v>
      </c>
      <c r="E85" s="18">
        <v>0</v>
      </c>
      <c r="F85" s="15">
        <f t="shared" si="4"/>
        <v>0</v>
      </c>
      <c r="G85" s="18">
        <v>0</v>
      </c>
      <c r="H85" s="15">
        <f t="shared" si="5"/>
        <v>0</v>
      </c>
      <c r="I85" s="18">
        <v>0</v>
      </c>
      <c r="J85" s="22">
        <v>0</v>
      </c>
    </row>
    <row r="86" spans="1:10" x14ac:dyDescent="0.35">
      <c r="A86" s="17" t="s">
        <v>93</v>
      </c>
      <c r="B86" s="18">
        <v>8784449</v>
      </c>
      <c r="C86" s="18">
        <v>1648174</v>
      </c>
      <c r="D86" s="18">
        <v>1262654</v>
      </c>
      <c r="E86" s="18">
        <v>371637</v>
      </c>
      <c r="F86" s="15">
        <f t="shared" si="4"/>
        <v>4.2306239127804144</v>
      </c>
      <c r="G86" s="18">
        <v>291615</v>
      </c>
      <c r="H86" s="15">
        <f t="shared" si="5"/>
        <v>17.693216856958063</v>
      </c>
      <c r="I86" s="18">
        <v>48305</v>
      </c>
      <c r="J86" s="19">
        <v>64032</v>
      </c>
    </row>
    <row r="87" spans="1:10" ht="15" customHeight="1" x14ac:dyDescent="0.35">
      <c r="A87" s="17" t="s">
        <v>94</v>
      </c>
      <c r="B87" s="18">
        <v>11837880</v>
      </c>
      <c r="C87" s="18">
        <v>3430596</v>
      </c>
      <c r="D87" s="18">
        <v>6416879</v>
      </c>
      <c r="E87" s="18">
        <v>4679908</v>
      </c>
      <c r="F87" s="15">
        <f t="shared" si="4"/>
        <v>39.533328602756576</v>
      </c>
      <c r="G87" s="18">
        <v>686159</v>
      </c>
      <c r="H87" s="15">
        <f t="shared" si="5"/>
        <v>20.001160148265782</v>
      </c>
      <c r="I87" s="18">
        <v>577435</v>
      </c>
      <c r="J87" s="19">
        <v>1736971</v>
      </c>
    </row>
    <row r="88" spans="1:10" x14ac:dyDescent="0.35">
      <c r="A88" s="17" t="s">
        <v>95</v>
      </c>
      <c r="B88" s="18">
        <v>7261251</v>
      </c>
      <c r="C88" s="18">
        <v>1571793</v>
      </c>
      <c r="D88" s="18">
        <v>212698</v>
      </c>
      <c r="E88" s="18">
        <v>212698</v>
      </c>
      <c r="F88" s="15">
        <f t="shared" si="4"/>
        <v>2.9292197721852613</v>
      </c>
      <c r="G88" s="18">
        <v>24942</v>
      </c>
      <c r="H88" s="15">
        <f t="shared" si="5"/>
        <v>1.5868501768362626</v>
      </c>
      <c r="I88" s="18">
        <v>8127</v>
      </c>
      <c r="J88" s="19">
        <v>0</v>
      </c>
    </row>
    <row r="89" spans="1:10" x14ac:dyDescent="0.35">
      <c r="A89" s="17" t="s">
        <v>96</v>
      </c>
      <c r="B89" s="18">
        <v>12147306</v>
      </c>
      <c r="C89" s="18">
        <v>2403744</v>
      </c>
      <c r="D89" s="18">
        <v>82755</v>
      </c>
      <c r="E89" s="18">
        <v>59501</v>
      </c>
      <c r="F89" s="15">
        <f t="shared" si="4"/>
        <v>0.48982877355686932</v>
      </c>
      <c r="G89" s="18">
        <v>25442</v>
      </c>
      <c r="H89" s="15">
        <f t="shared" si="5"/>
        <v>1.0584321791338844</v>
      </c>
      <c r="I89" s="18">
        <v>5764</v>
      </c>
      <c r="J89" s="19">
        <v>23254</v>
      </c>
    </row>
    <row r="90" spans="1:10" x14ac:dyDescent="0.35">
      <c r="A90" s="17" t="s">
        <v>97</v>
      </c>
      <c r="B90" s="18">
        <v>4784787</v>
      </c>
      <c r="C90" s="18">
        <v>1109680</v>
      </c>
      <c r="D90" s="18">
        <v>659264</v>
      </c>
      <c r="E90" s="18">
        <v>659264</v>
      </c>
      <c r="F90" s="15">
        <f t="shared" si="4"/>
        <v>13.778335378356447</v>
      </c>
      <c r="G90" s="18">
        <v>190490</v>
      </c>
      <c r="H90" s="15">
        <f t="shared" si="5"/>
        <v>17.166210078581212</v>
      </c>
      <c r="I90" s="18">
        <v>13225</v>
      </c>
      <c r="J90" s="19">
        <v>0</v>
      </c>
    </row>
    <row r="91" spans="1:10" x14ac:dyDescent="0.35">
      <c r="A91" s="17" t="s">
        <v>98</v>
      </c>
      <c r="B91" s="18">
        <v>36873761</v>
      </c>
      <c r="C91" s="18">
        <v>6476298</v>
      </c>
      <c r="D91" s="18">
        <v>1671879</v>
      </c>
      <c r="E91" s="18">
        <v>1640209</v>
      </c>
      <c r="F91" s="15">
        <f t="shared" si="4"/>
        <v>4.4481738654215386</v>
      </c>
      <c r="G91" s="18">
        <v>194438</v>
      </c>
      <c r="H91" s="15">
        <f t="shared" si="5"/>
        <v>3.0023016235509856</v>
      </c>
      <c r="I91" s="18">
        <v>66214</v>
      </c>
      <c r="J91" s="19">
        <v>0</v>
      </c>
    </row>
    <row r="92" spans="1:10" x14ac:dyDescent="0.35">
      <c r="A92" s="17" t="s">
        <v>99</v>
      </c>
      <c r="B92" s="18">
        <v>5938466</v>
      </c>
      <c r="C92" s="18">
        <v>896830</v>
      </c>
      <c r="D92" s="18">
        <v>1612555</v>
      </c>
      <c r="E92" s="18">
        <v>1612555</v>
      </c>
      <c r="F92" s="15">
        <f t="shared" si="4"/>
        <v>27.154403174153057</v>
      </c>
      <c r="G92" s="18">
        <v>49873</v>
      </c>
      <c r="H92" s="15">
        <f t="shared" si="5"/>
        <v>5.5610316336429424</v>
      </c>
      <c r="I92" s="18">
        <v>11190</v>
      </c>
      <c r="J92" s="19">
        <v>0</v>
      </c>
    </row>
    <row r="93" spans="1:10" x14ac:dyDescent="0.35">
      <c r="A93" s="17" t="s">
        <v>100</v>
      </c>
      <c r="B93" s="18">
        <v>4524478</v>
      </c>
      <c r="C93" s="18">
        <v>852319</v>
      </c>
      <c r="D93" s="18">
        <v>500874</v>
      </c>
      <c r="E93" s="18">
        <v>500874</v>
      </c>
      <c r="F93" s="15">
        <f t="shared" si="4"/>
        <v>11.070315735870524</v>
      </c>
      <c r="G93" s="18">
        <v>39368</v>
      </c>
      <c r="H93" s="15">
        <f t="shared" si="5"/>
        <v>4.6189278896751098</v>
      </c>
      <c r="I93" s="18">
        <v>36780</v>
      </c>
      <c r="J93" s="19">
        <v>0</v>
      </c>
    </row>
    <row r="94" spans="1:10" x14ac:dyDescent="0.35">
      <c r="A94" s="17" t="s">
        <v>101</v>
      </c>
      <c r="B94" s="18">
        <v>8953999</v>
      </c>
      <c r="C94" s="18">
        <v>1410768</v>
      </c>
      <c r="D94" s="18">
        <v>0</v>
      </c>
      <c r="E94" s="18">
        <v>0</v>
      </c>
      <c r="F94" s="15">
        <f t="shared" si="4"/>
        <v>0</v>
      </c>
      <c r="G94" s="18">
        <v>0</v>
      </c>
      <c r="H94" s="15">
        <f t="shared" si="5"/>
        <v>0</v>
      </c>
      <c r="I94" s="18">
        <v>0</v>
      </c>
      <c r="J94" s="19">
        <v>0</v>
      </c>
    </row>
    <row r="95" spans="1:10" x14ac:dyDescent="0.35">
      <c r="A95" s="17" t="s">
        <v>102</v>
      </c>
      <c r="B95" s="18">
        <v>3447398</v>
      </c>
      <c r="C95" s="18">
        <v>549564</v>
      </c>
      <c r="D95" s="18">
        <v>1050783</v>
      </c>
      <c r="E95" s="18">
        <v>1050783</v>
      </c>
      <c r="F95" s="15">
        <f t="shared" si="4"/>
        <v>30.480466717216871</v>
      </c>
      <c r="G95" s="18">
        <v>39949</v>
      </c>
      <c r="H95" s="15">
        <f t="shared" si="5"/>
        <v>7.2692170520630901</v>
      </c>
      <c r="I95" s="18">
        <v>23809</v>
      </c>
      <c r="J95" s="19">
        <v>0</v>
      </c>
    </row>
    <row r="96" spans="1:10" x14ac:dyDescent="0.35">
      <c r="A96" s="17" t="s">
        <v>103</v>
      </c>
      <c r="B96" s="18">
        <v>3115594</v>
      </c>
      <c r="C96" s="18">
        <v>696573</v>
      </c>
      <c r="D96" s="18">
        <v>0</v>
      </c>
      <c r="E96" s="18">
        <v>0</v>
      </c>
      <c r="F96" s="15">
        <f t="shared" si="4"/>
        <v>0</v>
      </c>
      <c r="G96" s="18">
        <v>0</v>
      </c>
      <c r="H96" s="15">
        <f t="shared" si="5"/>
        <v>0</v>
      </c>
      <c r="I96" s="18">
        <v>0</v>
      </c>
      <c r="J96" s="19">
        <v>0</v>
      </c>
    </row>
    <row r="97" spans="1:10" x14ac:dyDescent="0.35">
      <c r="A97" s="17" t="s">
        <v>104</v>
      </c>
      <c r="B97" s="18">
        <v>7319834</v>
      </c>
      <c r="C97" s="18">
        <v>1019852</v>
      </c>
      <c r="D97" s="18">
        <v>957157</v>
      </c>
      <c r="E97" s="18">
        <v>510033</v>
      </c>
      <c r="F97" s="15">
        <f t="shared" si="4"/>
        <v>6.9678219478747732</v>
      </c>
      <c r="G97" s="18">
        <v>109490</v>
      </c>
      <c r="H97" s="15">
        <f t="shared" si="5"/>
        <v>10.735871479391127</v>
      </c>
      <c r="I97" s="18">
        <v>74980</v>
      </c>
      <c r="J97" s="19">
        <v>0</v>
      </c>
    </row>
    <row r="98" spans="1:10" x14ac:dyDescent="0.35">
      <c r="A98" s="17" t="s">
        <v>105</v>
      </c>
      <c r="B98" s="18">
        <v>9383781</v>
      </c>
      <c r="C98" s="18">
        <v>1268436</v>
      </c>
      <c r="D98" s="18">
        <v>2071172</v>
      </c>
      <c r="E98" s="18">
        <v>1418820</v>
      </c>
      <c r="F98" s="15">
        <f t="shared" si="4"/>
        <v>15.119918079929615</v>
      </c>
      <c r="G98" s="18">
        <v>25257</v>
      </c>
      <c r="H98" s="15">
        <f t="shared" si="5"/>
        <v>1.9911923029620731</v>
      </c>
      <c r="I98" s="18">
        <v>12273</v>
      </c>
      <c r="J98" s="19">
        <v>28968</v>
      </c>
    </row>
    <row r="99" spans="1:10" x14ac:dyDescent="0.35">
      <c r="A99" s="17" t="s">
        <v>106</v>
      </c>
      <c r="B99" s="18">
        <v>13724981</v>
      </c>
      <c r="C99" s="18">
        <v>1905393</v>
      </c>
      <c r="D99" s="18">
        <v>2422162</v>
      </c>
      <c r="E99" s="18">
        <v>764948</v>
      </c>
      <c r="F99" s="15">
        <f t="shared" si="4"/>
        <v>5.573399336581959</v>
      </c>
      <c r="G99" s="18">
        <v>127961</v>
      </c>
      <c r="H99" s="15">
        <f t="shared" si="5"/>
        <v>6.7157274116153465</v>
      </c>
      <c r="I99" s="18">
        <v>17059</v>
      </c>
      <c r="J99" s="19">
        <v>553594</v>
      </c>
    </row>
    <row r="100" spans="1:10" x14ac:dyDescent="0.35">
      <c r="A100" s="17" t="s">
        <v>107</v>
      </c>
      <c r="B100" s="18">
        <v>5316362</v>
      </c>
      <c r="C100" s="18">
        <v>949748</v>
      </c>
      <c r="D100" s="18">
        <v>200159</v>
      </c>
      <c r="E100" s="18">
        <v>200159</v>
      </c>
      <c r="F100" s="15">
        <f t="shared" si="4"/>
        <v>3.7649618291606179</v>
      </c>
      <c r="G100" s="18">
        <v>117706</v>
      </c>
      <c r="H100" s="15">
        <f t="shared" si="5"/>
        <v>12.393392773662066</v>
      </c>
      <c r="I100" s="18">
        <v>75066</v>
      </c>
      <c r="J100" s="19">
        <v>0</v>
      </c>
    </row>
    <row r="101" spans="1:10" x14ac:dyDescent="0.35">
      <c r="A101" s="17" t="s">
        <v>108</v>
      </c>
      <c r="B101" s="18">
        <v>35938379</v>
      </c>
      <c r="C101" s="18">
        <v>5364651</v>
      </c>
      <c r="D101" s="18">
        <v>270064</v>
      </c>
      <c r="E101" s="18">
        <v>122000</v>
      </c>
      <c r="F101" s="15">
        <f t="shared" si="4"/>
        <v>0.33946995772959043</v>
      </c>
      <c r="G101" s="18">
        <v>9954</v>
      </c>
      <c r="H101" s="15">
        <f t="shared" si="5"/>
        <v>0.18554795083594441</v>
      </c>
      <c r="I101" s="18">
        <v>895</v>
      </c>
      <c r="J101" s="19">
        <v>0</v>
      </c>
    </row>
    <row r="102" spans="1:10" x14ac:dyDescent="0.35">
      <c r="A102" s="17" t="s">
        <v>109</v>
      </c>
      <c r="B102" s="18">
        <v>30974545</v>
      </c>
      <c r="C102" s="18">
        <v>7537445</v>
      </c>
      <c r="D102" s="18">
        <v>16791413</v>
      </c>
      <c r="E102" s="18">
        <v>3857439</v>
      </c>
      <c r="F102" s="15">
        <f t="shared" si="4"/>
        <v>12.453577607031839</v>
      </c>
      <c r="G102" s="18">
        <v>818405</v>
      </c>
      <c r="H102" s="15">
        <f t="shared" si="5"/>
        <v>10.857857005921769</v>
      </c>
      <c r="I102" s="18">
        <v>423840</v>
      </c>
      <c r="J102" s="19">
        <v>930265</v>
      </c>
    </row>
    <row r="103" spans="1:10" x14ac:dyDescent="0.35">
      <c r="A103" s="17" t="s">
        <v>110</v>
      </c>
      <c r="B103" s="18">
        <v>12656312</v>
      </c>
      <c r="C103" s="18">
        <v>2217181</v>
      </c>
      <c r="D103" s="18">
        <v>1695443</v>
      </c>
      <c r="E103" s="18">
        <v>1695443</v>
      </c>
      <c r="F103" s="15">
        <f t="shared" si="4"/>
        <v>13.396027215511122</v>
      </c>
      <c r="G103" s="18">
        <v>188121</v>
      </c>
      <c r="H103" s="15">
        <f t="shared" si="5"/>
        <v>8.4846929501921586</v>
      </c>
      <c r="I103" s="18">
        <v>56201</v>
      </c>
      <c r="J103" s="19">
        <v>0</v>
      </c>
    </row>
    <row r="104" spans="1:10" x14ac:dyDescent="0.35">
      <c r="A104" s="17" t="s">
        <v>111</v>
      </c>
      <c r="B104" s="18">
        <v>5917319</v>
      </c>
      <c r="C104" s="18">
        <v>697094</v>
      </c>
      <c r="D104" s="18">
        <v>196658</v>
      </c>
      <c r="E104" s="18">
        <v>196658</v>
      </c>
      <c r="F104" s="15">
        <f t="shared" si="4"/>
        <v>3.3234307631547324</v>
      </c>
      <c r="G104" s="18">
        <v>181</v>
      </c>
      <c r="H104" s="15">
        <f t="shared" si="5"/>
        <v>2.5964934427781621E-2</v>
      </c>
      <c r="I104" s="18">
        <v>0</v>
      </c>
      <c r="J104" s="19">
        <v>0</v>
      </c>
    </row>
    <row r="105" spans="1:10" x14ac:dyDescent="0.35">
      <c r="A105" s="17" t="s">
        <v>112</v>
      </c>
      <c r="B105" s="18">
        <v>25914768</v>
      </c>
      <c r="C105" s="18">
        <v>4807692</v>
      </c>
      <c r="D105" s="18">
        <v>36035410</v>
      </c>
      <c r="E105" s="18">
        <v>14735403</v>
      </c>
      <c r="F105" s="15">
        <f t="shared" si="4"/>
        <v>56.861026114530524</v>
      </c>
      <c r="G105" s="18">
        <v>157051</v>
      </c>
      <c r="H105" s="15">
        <f t="shared" si="5"/>
        <v>3.2666610090663046</v>
      </c>
      <c r="I105" s="18">
        <v>18373</v>
      </c>
      <c r="J105" s="19">
        <v>102065</v>
      </c>
    </row>
    <row r="106" spans="1:10" x14ac:dyDescent="0.35">
      <c r="A106" s="17" t="s">
        <v>113</v>
      </c>
      <c r="B106" s="18">
        <v>5302365</v>
      </c>
      <c r="C106" s="18">
        <v>841486</v>
      </c>
      <c r="D106" s="18">
        <v>24520</v>
      </c>
      <c r="E106" s="18">
        <v>24520</v>
      </c>
      <c r="F106" s="15">
        <f t="shared" si="4"/>
        <v>0.4624351586509039</v>
      </c>
      <c r="G106" s="18">
        <v>8101</v>
      </c>
      <c r="H106" s="15">
        <f t="shared" si="5"/>
        <v>0.96270169676025508</v>
      </c>
      <c r="I106" s="18">
        <v>6827</v>
      </c>
      <c r="J106" s="19">
        <v>0</v>
      </c>
    </row>
    <row r="107" spans="1:10" x14ac:dyDescent="0.35">
      <c r="A107" s="17" t="s">
        <v>114</v>
      </c>
      <c r="B107" s="18">
        <v>6244454</v>
      </c>
      <c r="C107" s="18">
        <v>1085409</v>
      </c>
      <c r="D107" s="18">
        <v>1503000</v>
      </c>
      <c r="E107" s="18">
        <v>900000</v>
      </c>
      <c r="F107" s="15">
        <f t="shared" si="4"/>
        <v>14.412789332742301</v>
      </c>
      <c r="G107" s="18">
        <v>10990</v>
      </c>
      <c r="H107" s="15">
        <f t="shared" si="5"/>
        <v>1.0125215471771472</v>
      </c>
      <c r="I107" s="18">
        <v>8329</v>
      </c>
      <c r="J107" s="19">
        <v>0</v>
      </c>
    </row>
    <row r="108" spans="1:10" x14ac:dyDescent="0.35">
      <c r="A108" s="17" t="s">
        <v>115</v>
      </c>
      <c r="B108" s="18">
        <v>25168737</v>
      </c>
      <c r="C108" s="18">
        <v>4254881</v>
      </c>
      <c r="D108" s="18">
        <v>15515408</v>
      </c>
      <c r="E108" s="18">
        <v>4456369</v>
      </c>
      <c r="F108" s="15">
        <f t="shared" si="4"/>
        <v>17.705969910210435</v>
      </c>
      <c r="G108" s="18">
        <v>573699</v>
      </c>
      <c r="H108" s="15">
        <f t="shared" si="5"/>
        <v>13.483314809509361</v>
      </c>
      <c r="I108" s="18">
        <v>125677</v>
      </c>
      <c r="J108" s="19">
        <v>1425698</v>
      </c>
    </row>
    <row r="109" spans="1:10" x14ac:dyDescent="0.35">
      <c r="A109" s="17" t="s">
        <v>116</v>
      </c>
      <c r="B109" s="18">
        <v>26252880</v>
      </c>
      <c r="C109" s="18">
        <v>5194513</v>
      </c>
      <c r="D109" s="18">
        <v>388747</v>
      </c>
      <c r="E109" s="18">
        <v>388747</v>
      </c>
      <c r="F109" s="15">
        <f t="shared" si="4"/>
        <v>1.4807784898266401</v>
      </c>
      <c r="G109" s="18">
        <v>15476</v>
      </c>
      <c r="H109" s="15">
        <f t="shared" si="5"/>
        <v>0.29792975780405212</v>
      </c>
      <c r="I109" s="18">
        <v>3306</v>
      </c>
      <c r="J109" s="19">
        <v>0</v>
      </c>
    </row>
    <row r="110" spans="1:10" x14ac:dyDescent="0.35">
      <c r="A110" s="17" t="s">
        <v>117</v>
      </c>
      <c r="B110" s="18">
        <v>6196808</v>
      </c>
      <c r="C110" s="18">
        <v>990839</v>
      </c>
      <c r="D110" s="18">
        <v>0</v>
      </c>
      <c r="E110" s="18">
        <v>0</v>
      </c>
      <c r="F110" s="15">
        <f t="shared" si="4"/>
        <v>0</v>
      </c>
      <c r="G110" s="18">
        <v>0</v>
      </c>
      <c r="H110" s="15">
        <f t="shared" si="5"/>
        <v>0</v>
      </c>
      <c r="I110" s="18">
        <v>0</v>
      </c>
      <c r="J110" s="19">
        <v>0</v>
      </c>
    </row>
    <row r="111" spans="1:10" x14ac:dyDescent="0.35">
      <c r="A111" s="17" t="s">
        <v>118</v>
      </c>
      <c r="B111" s="18">
        <v>39778009</v>
      </c>
      <c r="C111" s="18">
        <v>8202474</v>
      </c>
      <c r="D111" s="18">
        <v>5887590</v>
      </c>
      <c r="E111" s="18">
        <v>5887590</v>
      </c>
      <c r="F111" s="15">
        <f t="shared" si="4"/>
        <v>14.801117873948893</v>
      </c>
      <c r="G111" s="18">
        <v>927824</v>
      </c>
      <c r="H111" s="15">
        <f t="shared" si="5"/>
        <v>11.311514062708397</v>
      </c>
      <c r="I111" s="18">
        <v>178724</v>
      </c>
      <c r="J111" s="19">
        <v>0</v>
      </c>
    </row>
    <row r="112" spans="1:10" x14ac:dyDescent="0.35">
      <c r="A112" s="17" t="s">
        <v>119</v>
      </c>
      <c r="B112" s="18">
        <v>7376826</v>
      </c>
      <c r="C112" s="18">
        <v>1391439</v>
      </c>
      <c r="D112" s="18">
        <v>240814</v>
      </c>
      <c r="E112" s="18">
        <v>233707</v>
      </c>
      <c r="F112" s="15">
        <f t="shared" si="4"/>
        <v>3.1681240685357088</v>
      </c>
      <c r="G112" s="18">
        <v>126</v>
      </c>
      <c r="H112" s="15">
        <f t="shared" si="5"/>
        <v>9.0553736096228438E-3</v>
      </c>
      <c r="I112" s="18">
        <v>0</v>
      </c>
      <c r="J112" s="19">
        <v>7107</v>
      </c>
    </row>
    <row r="113" spans="1:10" x14ac:dyDescent="0.35">
      <c r="A113" s="17" t="s">
        <v>120</v>
      </c>
      <c r="B113" s="18">
        <v>40639206</v>
      </c>
      <c r="C113" s="18">
        <v>8028201</v>
      </c>
      <c r="D113" s="18">
        <v>18530725</v>
      </c>
      <c r="E113" s="18">
        <v>3768319</v>
      </c>
      <c r="F113" s="15">
        <f t="shared" si="4"/>
        <v>9.2726196471456657</v>
      </c>
      <c r="G113" s="18">
        <v>1476840</v>
      </c>
      <c r="H113" s="15">
        <f t="shared" si="5"/>
        <v>18.395653023635059</v>
      </c>
      <c r="I113" s="18">
        <v>521824</v>
      </c>
      <c r="J113" s="19">
        <v>2997566</v>
      </c>
    </row>
    <row r="114" spans="1:10" x14ac:dyDescent="0.35">
      <c r="A114" s="17" t="s">
        <v>121</v>
      </c>
      <c r="B114" s="18">
        <v>3809332</v>
      </c>
      <c r="C114" s="18">
        <v>811337</v>
      </c>
      <c r="D114" s="18">
        <v>278327</v>
      </c>
      <c r="E114" s="18">
        <v>278327</v>
      </c>
      <c r="F114" s="15">
        <f t="shared" si="4"/>
        <v>7.3064516298395628</v>
      </c>
      <c r="G114" s="18">
        <v>181369</v>
      </c>
      <c r="H114" s="15">
        <f t="shared" si="5"/>
        <v>22.354336114339667</v>
      </c>
      <c r="I114" s="18">
        <v>43044</v>
      </c>
      <c r="J114" s="19">
        <v>0</v>
      </c>
    </row>
    <row r="115" spans="1:10" x14ac:dyDescent="0.35">
      <c r="A115" s="17" t="s">
        <v>122</v>
      </c>
      <c r="B115" s="18">
        <v>13362919</v>
      </c>
      <c r="C115" s="18">
        <v>3259973</v>
      </c>
      <c r="D115" s="18">
        <v>3880572</v>
      </c>
      <c r="E115" s="18">
        <v>1676217</v>
      </c>
      <c r="F115" s="15">
        <f t="shared" si="4"/>
        <v>12.543793762425709</v>
      </c>
      <c r="G115" s="18">
        <v>540869</v>
      </c>
      <c r="H115" s="15">
        <f t="shared" si="5"/>
        <v>16.591211031502411</v>
      </c>
      <c r="I115" s="18">
        <v>320240</v>
      </c>
      <c r="J115" s="19">
        <v>0</v>
      </c>
    </row>
    <row r="116" spans="1:10" x14ac:dyDescent="0.35">
      <c r="A116" s="17" t="s">
        <v>123</v>
      </c>
      <c r="B116" s="18">
        <v>3856416</v>
      </c>
      <c r="C116" s="18">
        <v>798384</v>
      </c>
      <c r="D116" s="18">
        <v>135059</v>
      </c>
      <c r="E116" s="18">
        <v>18335</v>
      </c>
      <c r="F116" s="15">
        <f t="shared" si="4"/>
        <v>0.47544144615103762</v>
      </c>
      <c r="G116" s="18">
        <v>7174</v>
      </c>
      <c r="H116" s="15">
        <f t="shared" si="5"/>
        <v>0.89856510150504021</v>
      </c>
      <c r="I116" s="18">
        <v>2350</v>
      </c>
      <c r="J116" s="19">
        <v>16017</v>
      </c>
    </row>
    <row r="117" spans="1:10" x14ac:dyDescent="0.35">
      <c r="A117" s="17" t="s">
        <v>124</v>
      </c>
      <c r="B117" s="18">
        <v>2506551</v>
      </c>
      <c r="C117" s="18">
        <v>449811</v>
      </c>
      <c r="D117" s="18">
        <v>219828</v>
      </c>
      <c r="E117" s="18">
        <v>161235</v>
      </c>
      <c r="F117" s="15">
        <f t="shared" si="4"/>
        <v>6.4325441612797825</v>
      </c>
      <c r="G117" s="18">
        <v>108324</v>
      </c>
      <c r="H117" s="15">
        <f t="shared" si="5"/>
        <v>24.082114488084997</v>
      </c>
      <c r="I117" s="18">
        <v>6270</v>
      </c>
      <c r="J117" s="19">
        <v>0</v>
      </c>
    </row>
    <row r="118" spans="1:10" x14ac:dyDescent="0.35">
      <c r="A118" s="17" t="s">
        <v>125</v>
      </c>
      <c r="B118" s="18">
        <v>5549712</v>
      </c>
      <c r="C118" s="18">
        <v>1203860</v>
      </c>
      <c r="D118" s="18">
        <v>129791</v>
      </c>
      <c r="E118" s="18">
        <v>120106</v>
      </c>
      <c r="F118" s="15">
        <f t="shared" si="4"/>
        <v>2.16418437569373</v>
      </c>
      <c r="G118" s="18">
        <v>12837</v>
      </c>
      <c r="H118" s="15">
        <f t="shared" si="5"/>
        <v>1.0663200039871745</v>
      </c>
      <c r="I118" s="18">
        <v>3695</v>
      </c>
      <c r="J118" s="19">
        <v>9685</v>
      </c>
    </row>
    <row r="119" spans="1:10" x14ac:dyDescent="0.35">
      <c r="A119" s="17" t="s">
        <v>126</v>
      </c>
      <c r="B119" s="18">
        <v>13610476</v>
      </c>
      <c r="C119" s="18">
        <v>2067694</v>
      </c>
      <c r="D119" s="18">
        <v>1239986</v>
      </c>
      <c r="E119" s="18">
        <v>716053</v>
      </c>
      <c r="F119" s="15">
        <f t="shared" si="4"/>
        <v>5.2610430377306425</v>
      </c>
      <c r="G119" s="18">
        <v>144809</v>
      </c>
      <c r="H119" s="15">
        <f t="shared" si="5"/>
        <v>7.003405726379242</v>
      </c>
      <c r="I119" s="18">
        <v>42394</v>
      </c>
      <c r="J119" s="19">
        <v>61022</v>
      </c>
    </row>
    <row r="120" spans="1:10" x14ac:dyDescent="0.35">
      <c r="A120" s="17" t="s">
        <v>127</v>
      </c>
      <c r="B120" s="18">
        <v>18234991</v>
      </c>
      <c r="C120" s="18">
        <v>3115365</v>
      </c>
      <c r="D120" s="18">
        <v>1069080</v>
      </c>
      <c r="E120" s="18">
        <v>976674</v>
      </c>
      <c r="F120" s="15">
        <f t="shared" si="4"/>
        <v>5.3560432248088308</v>
      </c>
      <c r="G120" s="18">
        <v>83128</v>
      </c>
      <c r="H120" s="15">
        <f t="shared" si="5"/>
        <v>2.668322973391561</v>
      </c>
      <c r="I120" s="18">
        <v>20985</v>
      </c>
      <c r="J120" s="19">
        <v>9277</v>
      </c>
    </row>
    <row r="121" spans="1:10" x14ac:dyDescent="0.35">
      <c r="A121" s="17" t="s">
        <v>128</v>
      </c>
      <c r="B121" s="18">
        <v>4728562</v>
      </c>
      <c r="C121" s="18">
        <v>946259</v>
      </c>
      <c r="D121" s="18">
        <v>70343</v>
      </c>
      <c r="E121" s="18">
        <v>70343</v>
      </c>
      <c r="F121" s="15">
        <f t="shared" si="4"/>
        <v>1.4876192804493205</v>
      </c>
      <c r="G121" s="18">
        <v>4509</v>
      </c>
      <c r="H121" s="15">
        <f t="shared" si="5"/>
        <v>0.47650801736099735</v>
      </c>
      <c r="I121" s="18">
        <v>2239</v>
      </c>
      <c r="J121" s="19">
        <v>0</v>
      </c>
    </row>
    <row r="122" spans="1:10" x14ac:dyDescent="0.35">
      <c r="A122" s="17" t="s">
        <v>129</v>
      </c>
      <c r="B122" s="18">
        <v>7399214</v>
      </c>
      <c r="C122" s="18">
        <v>1550073</v>
      </c>
      <c r="D122" s="18">
        <v>2912000</v>
      </c>
      <c r="E122" s="18">
        <v>1232000</v>
      </c>
      <c r="F122" s="15">
        <f t="shared" si="4"/>
        <v>16.650417192961307</v>
      </c>
      <c r="G122" s="18">
        <v>32527</v>
      </c>
      <c r="H122" s="15">
        <v>0</v>
      </c>
      <c r="I122" s="18">
        <v>10982</v>
      </c>
      <c r="J122" s="19">
        <v>0</v>
      </c>
    </row>
    <row r="123" spans="1:10" x14ac:dyDescent="0.35">
      <c r="A123" s="17" t="s">
        <v>130</v>
      </c>
      <c r="B123" s="18">
        <v>8088174</v>
      </c>
      <c r="C123" s="18">
        <v>1453793</v>
      </c>
      <c r="D123" s="18">
        <v>5012900</v>
      </c>
      <c r="E123" s="18">
        <v>1868067</v>
      </c>
      <c r="F123" s="15">
        <f t="shared" si="4"/>
        <v>23.096276118688841</v>
      </c>
      <c r="G123" s="18">
        <v>180132</v>
      </c>
      <c r="H123" s="15">
        <f t="shared" si="5"/>
        <v>12.390484752643601</v>
      </c>
      <c r="I123" s="18">
        <v>88723</v>
      </c>
      <c r="J123" s="19">
        <v>315296</v>
      </c>
    </row>
    <row r="124" spans="1:10" x14ac:dyDescent="0.35">
      <c r="A124" s="17" t="s">
        <v>131</v>
      </c>
      <c r="B124" s="18">
        <v>3413283</v>
      </c>
      <c r="C124" s="18">
        <v>725942</v>
      </c>
      <c r="D124" s="18">
        <v>0</v>
      </c>
      <c r="E124" s="18">
        <v>0</v>
      </c>
      <c r="F124" s="15">
        <f t="shared" si="4"/>
        <v>0</v>
      </c>
      <c r="G124" s="18">
        <v>0</v>
      </c>
      <c r="H124" s="15">
        <f t="shared" si="5"/>
        <v>0</v>
      </c>
      <c r="I124" s="18">
        <v>0</v>
      </c>
      <c r="J124" s="19">
        <v>0</v>
      </c>
    </row>
    <row r="126" spans="1:10" x14ac:dyDescent="0.35">
      <c r="A126" s="23"/>
      <c r="F126" s="26"/>
      <c r="G126" s="20"/>
      <c r="H126" s="26"/>
      <c r="I126" s="20"/>
      <c r="J126" s="20"/>
    </row>
    <row r="127" spans="1:10" x14ac:dyDescent="0.35">
      <c r="F127" s="26"/>
      <c r="G127" s="26"/>
      <c r="H127" s="26"/>
    </row>
    <row r="128" spans="1:10" x14ac:dyDescent="0.35">
      <c r="A128" s="27"/>
    </row>
  </sheetData>
  <mergeCells count="10">
    <mergeCell ref="A1:J1"/>
    <mergeCell ref="A2:A3"/>
    <mergeCell ref="B2:C2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" right="0" top="0.55118110236220474" bottom="0.59055118110236227" header="0.31496062992125984" footer="0"/>
  <pageSetup paperSize="9" fitToHeight="0" orientation="landscape" r:id="rId1"/>
  <headerFooter>
    <oddFooter>&amp;C&amp;P&amp;R&amp;"Times New Roman,Italic"&amp;7Informācijas avots: Valsts kasē iesniegtie pašvaldību mēneša pārskati uz 31.03.2021
           http://www.kase.gov.lv/l/pasvaldibu-menesa-parskati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 izdevumi </vt:lpstr>
      <vt:lpstr>'ES izdevumi '!Print_Area</vt:lpstr>
      <vt:lpstr>'ES izdevumi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Madara Garanča-Čulkstena</dc:creator>
  <cp:lastModifiedBy>Madara Garanča-Čulkstena</cp:lastModifiedBy>
  <dcterms:created xsi:type="dcterms:W3CDTF">2021-03-25T07:09:46Z</dcterms:created>
  <dcterms:modified xsi:type="dcterms:W3CDTF">2021-04-27T09:54:14Z</dcterms:modified>
</cp:coreProperties>
</file>