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5.pielikums" sheetId="1" r:id="rId1"/>
  </sheets>
  <definedNames>
    <definedName name="_xlnm.Print_Titles" localSheetId="0">'5.pielikums'!$5:$6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1" l="1"/>
  <c r="F55" i="1"/>
  <c r="D55" i="1"/>
  <c r="F66" i="1" l="1"/>
  <c r="E66" i="1"/>
  <c r="D66" i="1"/>
  <c r="F37" i="1"/>
  <c r="E37" i="1"/>
  <c r="D37" i="1"/>
  <c r="F79" i="1" l="1"/>
  <c r="E79" i="1"/>
  <c r="D79" i="1"/>
  <c r="F13" i="1" l="1"/>
  <c r="E13" i="1"/>
  <c r="D13" i="1"/>
  <c r="E60" i="1" l="1"/>
  <c r="F60" i="1"/>
  <c r="D60" i="1"/>
  <c r="F75" i="1" l="1"/>
  <c r="F73" i="1" s="1"/>
  <c r="E75" i="1"/>
  <c r="E73" i="1" s="1"/>
  <c r="D75" i="1"/>
  <c r="D73" i="1" s="1"/>
  <c r="F47" i="1" l="1"/>
  <c r="F11" i="1" s="1"/>
  <c r="E47" i="1"/>
  <c r="E11" i="1" s="1"/>
  <c r="D47" i="1"/>
  <c r="D11" i="1" s="1"/>
  <c r="D84" i="1" l="1"/>
  <c r="D82" i="1" s="1"/>
  <c r="E84" i="1"/>
  <c r="E82" i="1" s="1"/>
  <c r="F84" i="1"/>
  <c r="F82" i="1" s="1"/>
  <c r="D8" i="1" l="1"/>
  <c r="D7" i="1" s="1"/>
  <c r="E8" i="1"/>
  <c r="E7" i="1" s="1"/>
  <c r="F8" i="1"/>
  <c r="F7" i="1" s="1"/>
</calcChain>
</file>

<file path=xl/sharedStrings.xml><?xml version="1.0" encoding="utf-8"?>
<sst xmlns="http://schemas.openxmlformats.org/spreadsheetml/2006/main" count="182" uniqueCount="138">
  <si>
    <t>5.pielikums
Informatīvajam ziņojumam „Par valsts pamatbudžeta un 
valsts speciālā budžeta bāzi 2022., 2023. un 2024.gadam”</t>
  </si>
  <si>
    <t>Progr/ apakšprogr. Nr.</t>
  </si>
  <si>
    <t>Budžeta resors, 
programma/ apakšprogramma, kurai pieprasīts papildu finansējums</t>
  </si>
  <si>
    <t>Pasākums, kuram nepieciešams papildu finansējums (Īss apraksts)</t>
  </si>
  <si>
    <r>
      <t xml:space="preserve">Pieprasīts papildu finansējums
  izdevumiem, </t>
    </r>
    <r>
      <rPr>
        <b/>
        <i/>
        <sz val="10"/>
        <color theme="1"/>
        <rFont val="Times New Roman"/>
        <family val="1"/>
        <charset val="186"/>
      </rPr>
      <t>euro</t>
    </r>
  </si>
  <si>
    <t>PAVISAM - KOPĀ</t>
  </si>
  <si>
    <t xml:space="preserve">I PAMATFUNKCIJU ĪSTENOŠANAI - KOPĀ </t>
  </si>
  <si>
    <t>tajā skaitā</t>
  </si>
  <si>
    <t>14. Iekšlietu ministrija</t>
  </si>
  <si>
    <t>17. Satiksmes ministrija</t>
  </si>
  <si>
    <t>18. Labklājības ministrija</t>
  </si>
  <si>
    <t>19. Tieslietu ministrija</t>
  </si>
  <si>
    <t>22. Kultūras ministrija</t>
  </si>
  <si>
    <t xml:space="preserve">1.2. Neatkarīgo institūciju papildu pieprasījumi </t>
  </si>
  <si>
    <t>47. Radio un televīzija</t>
  </si>
  <si>
    <t>II ES POLITIKU INSTRUMENTU UN PĀRĒJĀS ĀRVALSTU FINANŠU PALĪDZĪBAS LĪDZFINANSĒTO PROJEKTU ĪSTENOŠANAI - KOPĀ</t>
  </si>
  <si>
    <t>Finanšu ministrs</t>
  </si>
  <si>
    <t>J.Reirs</t>
  </si>
  <si>
    <t>Z.Adijāne</t>
  </si>
  <si>
    <t>67095437, Zane.Adijane@fm.gov.lv</t>
  </si>
  <si>
    <t>15. Izglītības un zinātnes ministrija</t>
  </si>
  <si>
    <t>28. Augstākā tiesa</t>
  </si>
  <si>
    <t>09.02.00</t>
  </si>
  <si>
    <t>Fizisko personu datu aizsardzība</t>
  </si>
  <si>
    <t>Datu valsts inspekcijas  amatpersonu mēnešalgu palielināšana</t>
  </si>
  <si>
    <t>03.06.00</t>
  </si>
  <si>
    <t>Zaudējumu atlīdzība nepamatoti aizturētajām, arestētajām un notiesātajām personām</t>
  </si>
  <si>
    <t xml:space="preserve">Zaudējumu atlīdzības nodrošināšana nepamatoti aizturētajām, arestētajām un notiesātajām personām </t>
  </si>
  <si>
    <t>03.05.00</t>
  </si>
  <si>
    <t>Atlīdzība tiesu izpildītājiem par izpildu darbībām</t>
  </si>
  <si>
    <t>Tieslietu ministrijai no valsts budžeta līdzekļiem jāsedz zvērinātam tiesu izpildītājam izpildu darbību veikšanai nepieciešamie izdevumi un amata atlīdzība izpildu lietā par cietušajam fiziskai personai nodarītā kaitējuma kompensācijas piedziņu saistībā ar apmierinātu kaitējuma kompensācijas pieteikumu krimināllietā un noziedzīgi iegūtas mantas konfiskāciju, kuras ietvaros vienlaikus sedzama cietušajam nodarītā kaitējuma kompensācija</t>
  </si>
  <si>
    <t>03.02.00</t>
  </si>
  <si>
    <t>Apgabaltiesas un rajonu (pilsētu) tiesas</t>
  </si>
  <si>
    <t>Lai 2021.gada prioritārā pasākuma “E-lietas ieviešana tiesvedības procesā” ietvaros nodrošinātu projekta uzturēšanas izmaksas</t>
  </si>
  <si>
    <t>01.00.00</t>
  </si>
  <si>
    <t>Tiesa</t>
  </si>
  <si>
    <t>Lai tiesnešiem nodrošinātu atvaļinājuma pabalstu 50% apmērā no mēnešalgas (atvaļinājuma pabalsts 20% apmērā no mēnešalgas ir iekļauts AT bāzē ar mēnešalgas palielinājumu, pamatojoties uz Valsts kancelejas publiskoto informāciju par vēlēto amatpersonu un Saeimas iecelto amatpersonu mēnešalgas apmēru 2022.gadā)</t>
  </si>
  <si>
    <t>Lai nodrošinātu atvaļinājuma pabalstu 50% apmērā no mēnešalgas 2022.gadam diviem apgabaltiesas tiesnešiem, kas tika pārcelti no Tieslietu ministrijas uz Augstāko tiesu uz laiku no 2021.gada 1.janvāra līdz 2022.gada 31.decembrim (atvaļinājuma pabalsts 20% apmērā no mēnešalgas ir iekļauts AT bāzē ar mēnešalgas palielinājumu, pamatojoties uz Valsts kancelejas publiskoto informāciju par vēlēto amatpersonu un Saeimas iecelto amatpersonu mēnešalgas apmēru 2022.gadā)</t>
  </si>
  <si>
    <t>05.00.00</t>
  </si>
  <si>
    <t>Starptautiskās kravu loģistikas un ostu informācijas sistēmas uzturēšana</t>
  </si>
  <si>
    <t>Starptautiskās kravu loģistikas un ostu informācijas sistēmas uzturēšanai</t>
  </si>
  <si>
    <t>31.04.00</t>
  </si>
  <si>
    <t>Finansējums dzelzceļa publiskai infrastruktūrai</t>
  </si>
  <si>
    <t xml:space="preserve">Finansējums maksai par dzelzceļa infrastruktūru </t>
  </si>
  <si>
    <t>31.05.00</t>
  </si>
  <si>
    <t>Dotācija Autotransporta direkcijai sabiedriskā transporta pakalpojumu organizēšanai</t>
  </si>
  <si>
    <t>Vienotu sabiedriskā transporta biļešu sistēmas izveidošanai un uzturēšanai</t>
  </si>
  <si>
    <t>31.06.00</t>
  </si>
  <si>
    <t>Dotācija zaudējumu segšanai sabiedriskā transporta pakalpojumu sniedzējiem</t>
  </si>
  <si>
    <t>Finansējums zaudējumu segšanai sabiedriskā transporta pakalpojumu sniedzējiem</t>
  </si>
  <si>
    <t>97.00.00</t>
  </si>
  <si>
    <t>,Nozaru vadība un politiku plānošana</t>
  </si>
  <si>
    <t>Palielināti izdevumi no dotācijas no vispārējiem ieņēmumiem atbilstoši plānotajiem  ieņēmumiem no numerācijas lietošanas tiesību ikgadējās valsts nodevas, lai nodrošinātu Eiropas Parlamenta un Padomes direktīvas (ES) 2018/1972 par Eiropas Elektronisko sakaru kodeksa prasību izpildi, kas paredz Eiropas Savienības dalībvalstīm pienākumu līdz 2023.gada 21.decembrim veikt elektronisko sakaru tīklu ģeogrāfisko apsekošanu (kartēšanu).</t>
  </si>
  <si>
    <r>
      <t xml:space="preserve">Apropriācijas pārdale - 277 666 </t>
    </r>
    <r>
      <rPr>
        <i/>
        <sz val="10"/>
        <color theme="1"/>
        <rFont val="Times New Roman"/>
        <family val="1"/>
        <charset val="186"/>
      </rPr>
      <t>euro</t>
    </r>
    <r>
      <rPr>
        <sz val="10"/>
        <color theme="1"/>
        <rFont val="Times New Roman"/>
        <family val="1"/>
        <charset val="186"/>
      </rPr>
      <t xml:space="preserve"> apmērā samazināti izdevumi precēm un pakalpojumiem, bet palielināti izdevumi atlīdzībai, lai nodrošinātu ministrijas nodarbinātiem iespēju saņemt atlīdzību par  papildus saviem tiešajiem amata (darba, dienesta) pienākumiem veicamajiem papildus amata aprakstā noteiktajiem pienākumiem, tai skaitā, BEREC biroja darbības atbalstam.</t>
    </r>
  </si>
  <si>
    <t>06.01.00</t>
  </si>
  <si>
    <t>Valsts policija</t>
  </si>
  <si>
    <t>Saskaņā ar Noziedzības novēršanas padomes 2018.gada 26.oktobra sēdes protokola Nr.6 1.§ iegādātā tehniskā aprīkojuma Kriminālistikas pārvaldes kapacitātes stiprināšanai uzturēšanai.</t>
  </si>
  <si>
    <t>Saskaņā ar Noziedzības novēršanas padomes 2018.gada 26.oktobra sēdes protokola Nr.6 1.§ iegādāto tehnisko iekārtu datu iegūšanai no mobilām ierīcēm uzturēšanai.</t>
  </si>
  <si>
    <t>Saskaņā ar Noziedzības novēršanas padomes 2020.gada 7.janvāra sēdes protokolu Nr.8 iegādātās darba stacijas ar lietotni video materiālu analīzei Elbit Systems c41 and cyber “BRIEFCAM” uzturēšanai.</t>
  </si>
  <si>
    <t xml:space="preserve">Iekšējās drošības fonda – Policijas sadarbība projekta „ATLAS Network specializētā aprīkojuma iegāde” ietvaros iegādāto laivas ar treileri un multifunkcionālas kravas automašīnas uzturēšanai. </t>
  </si>
  <si>
    <t>Iekšējās drošības fonda - kopienas darbība projekta „Baltijas valstu kapacitātes palielināšana kriminālistikas jomā, lai stimulētu Prīmes datu apmaiņas procedūru (BALTFORDEX)” ietvaros izveidotās DNS paraugu reģistrācijas un profilu pārbaudes informācijas sistēmas uzturēšanai.</t>
  </si>
  <si>
    <t>10.00.00</t>
  </si>
  <si>
    <t>Valsts robežsardzes darbība</t>
  </si>
  <si>
    <t>Saskaņā ar Noziedzības novēršanas padomes 2019.gada 3.jūlija sēdes protokola Nr.7 1.§ iegādātā specializētā transportlīdzekļa uzturēšanai.</t>
  </si>
  <si>
    <t>Lauku atbalsta dienesta Zivju fonda projekta Nr.1.21 "Aprīkojuma iegāde zivju resursu kontroles un aizsardzības pasākumu nodrošināšanai Latvijas - Baltkrievijas un Latvijas - Krievijas pierobežas ūdenstilpnēs" ietvaros iegādātā bezpilota gaisa kuģa (drona) un laivas uzturēšanai.</t>
  </si>
  <si>
    <t>02.03.00</t>
  </si>
  <si>
    <t>Vienotās sakaru un informācijas sistēmas uzturēšana un vadība</t>
  </si>
  <si>
    <t>Saskaņā ar 2020. gada 2. jūnijā MK apstiprinēto informatīvo ziņojumu “Par pasākumiem Covid-19 krīzes pārvarēšanai un ekonomikas atlabšanai” (protokols Nr. 38, 49.§)uzsākto pasākumu “Inovatīvu tehnoloģiju ilgtspējīga attīstība Iekšlietu ministrijas  resorā” un “Valsts robežsardzes un Valsts ugunsdzēsības un glābšanas dienesta amatpersonu ar speciālajām dienesta pakāpēm nodrošināšana ar nepieciešamo formas tērpu” turpināšanai.</t>
  </si>
  <si>
    <t>07.00.00</t>
  </si>
  <si>
    <t>Ugunsdrošība, glābšana un civilā aizsardzība</t>
  </si>
  <si>
    <t>Saskaņā ar MK 18.08.2020. sēdes (prot.Nr.49, 41.§) protokollēmumā “Informatīvais ziņojums “Par informācijas sistēmas “Ieceļotāju uzskaites kontroles informācijas sistēma (IECIS)” izveidi”” noteikto izveidotās informācijas sistēmas "Ieceļotāju uzskaites kontroles informācijas sistēmas (IECIS)” uzturēšanai.</t>
  </si>
  <si>
    <t>Valsts ārējās robežas perimetra uzraudzības sistēmas pilotprojekta īstenošanas rezultātā radītās infrastruktūras uzturēšanai</t>
  </si>
  <si>
    <t>11.01.00</t>
  </si>
  <si>
    <t>Pilsonības un migrācijas lietu pārvalde</t>
  </si>
  <si>
    <t xml:space="preserve">Saeimas vēlēšanu norises nodrošināšanai 2022.gadā </t>
  </si>
  <si>
    <t>Iekšlietu ministrijas Informācijas centram, lai nodrošinātu Iekšlietu ministrijas resora IKT infrastruktūras ilgtspējas un drošības pasākumu īstenošanu</t>
  </si>
  <si>
    <t>Valsts policijas funkciju nodrošināšanas ietvaros nepieciešamo motociklistu ekipējuma atjaunošanai</t>
  </si>
  <si>
    <t>Valsts policijai speciālo izmeklēšanas un operatīvās darbības pasākumu izpildes nodrošināšanai</t>
  </si>
  <si>
    <t>Valsts policijas kiberpolicijas struktūrvienības izveidei</t>
  </si>
  <si>
    <t>Valsts policijai mobilo sakaru pakalpojumu un mobilo tālruņu iegādes nodrošināšanai</t>
  </si>
  <si>
    <t>Valsts policijas amatpersonu ar speciālajām dienesta pakāpēm profesionālās augstākās izglītības ieguves nodrošināšanai</t>
  </si>
  <si>
    <t xml:space="preserve">Valsts ugunsdzēsības un glābšanas dienestam Vienota kontaktu centra platformas operatīvā dienesta darba vietu un mācību klašu aprīkošanai </t>
  </si>
  <si>
    <t xml:space="preserve">Valsts ugunsdzēsības un glābšanas dienestam Vienota kontaktu centra platformas operatīvā dienesta dispečeru formas tērpu iegādei </t>
  </si>
  <si>
    <t>09.00.00</t>
  </si>
  <si>
    <t>Valsts drošības dienesta darbība</t>
  </si>
  <si>
    <t>Valsts drošības dienestam noteikto funkciju izpildes nemainīgā līmenī nodrošināšanai</t>
  </si>
  <si>
    <t>Profesionālās izglītības programmu īstenošana</t>
  </si>
  <si>
    <t xml:space="preserve">Lai nodrošinātu  finansējumu, ņemot vērā izglītojamo skaita pieaugumu. </t>
  </si>
  <si>
    <t>Informācijas un komunikāciju tehnoloģiju uzturēšana un attīstība</t>
  </si>
  <si>
    <t>Lai nodrošinātu  finansējumu Valsts izglītības informācijas sistēmas uzturēšanas izmaksu segšanai pēc projekta "VIIS attīstība - izglītības monitoringa sistēma" pabeigšanas.</t>
  </si>
  <si>
    <t>09.19.00</t>
  </si>
  <si>
    <t>Finansējums profesionālās ievirzes sporta izglītības programmu pedagogu darba samaksai un valsts sociālās apdrošināšanas obligātajām iemaksām</t>
  </si>
  <si>
    <t>Lai nodrošinātu pedagogu darba samaksu, ņemot vērā  valsts finansēto audzēkņu skaita palielinājumu profesionālās ievirzes sporta izglītības programmās</t>
  </si>
  <si>
    <t>12.00.00</t>
  </si>
  <si>
    <t>Finansējums asistenta pakalpojuma nodrošināšanai personai ar invaliditāti pārvietošanas atbalstam un pašaprūpes veikšanai</t>
  </si>
  <si>
    <t xml:space="preserve">Lai nodrošinātu finansējumu asistenta pakalpojumam personai ar invaliditāti pārvietošanas atbalstam un pašaprūpes veikšanai līdzvērtīgā apmērā kā nodrošina Labklājības ministrija, kā arī sakarā ar personu ar invaliditāti skaita palielinājumu </t>
  </si>
  <si>
    <t>xx.xx.xx</t>
  </si>
  <si>
    <t>Lai saglabātu finansējumu pedagogu darba samaksai un mācību līdzekļu un mācību grāmatu iegādei 2021.gada līmenī, ņemot vērā izmaiņas izglītojamo skaitā</t>
  </si>
  <si>
    <t>05.01.00.</t>
  </si>
  <si>
    <t>Zinātniskās darbības nodrošināšana</t>
  </si>
  <si>
    <t>Apropriācijas pārdale uz budžeta apakšprogrammu 03.01.00 “Augstskolas”, lai nodrošinātu darba vidē balstītās 2. līmeņa profesionālās augstākās izglītības studiju programmas “Skolotājs” īstenošanu un uz budžeta apakšprogrammu 03.13.00 “Studiju virzienu akreditācija” nodibinājumam “Akadēmiskās informācijas centrs” valsts deleģēto funkciju izpildei studiju virzienu akreditācijas un studiju programmu licencēšanas jomā, ņemot vērā ik gadu palielināto Akadēmiskā informācijas centra veikto akreditāciju</t>
  </si>
  <si>
    <t>03.01.00.</t>
  </si>
  <si>
    <t>Augstskolas</t>
  </si>
  <si>
    <t>Apropriācijas pārdale no budžeta apakšprogrammas 05.01.00 “Zinātniskās darbības nodrošināšana” , lai nodrošinātu darba vidē balstītās 2. līmeņa profesionālās augstākās izglītības studiju programmas “Skolotājs” īstenošanu</t>
  </si>
  <si>
    <t>03.13.00</t>
  </si>
  <si>
    <t>Studiju virzienu akreditācija</t>
  </si>
  <si>
    <t xml:space="preserve">Apropriācijas pārdale no budžeta apakšprogrammas 05.01.00 “Zinātniskās darbības nodrošināšana” nodibinājumam “Akadēmiskās informācijas centrs” valsts deleģēto funkciju izpildei studiju virzienu akreditācijas un studiju programmu licencēšanas jomā, ņemot vērā ik gadu palielināto Akadēmiskā informācijas centra veikto akreditācijas </t>
  </si>
  <si>
    <t>15.Izglītības un zinātnes ministrija</t>
  </si>
  <si>
    <t>70.08.00</t>
  </si>
  <si>
    <t>Valsts izglītības attīstības aģentūra</t>
  </si>
  <si>
    <t>03.01.00</t>
  </si>
  <si>
    <t>Latvijas Televīzijas programmu veidošana un izplatīšana</t>
  </si>
  <si>
    <t>Finansējums kompensācijas nodrošināšanai par liegumu sniegt reklāmas pakalpojumus priekšvēlēšanu periodā</t>
  </si>
  <si>
    <t>20.00.00</t>
  </si>
  <si>
    <t>Kultūrizglītība</t>
  </si>
  <si>
    <t>Lai nodrošinātu bāzes finansējumu augstskolām 100 % apmērā</t>
  </si>
  <si>
    <t>Latvijas Mākslas akadēmijas Eiropas Savienības programmas Erasmus+ Eiropas Universitāšu iniciatīvā apstiprinātā projekta „EU4ART” līdzfinansējumam</t>
  </si>
  <si>
    <t xml:space="preserve">Lai Latvijas Mākslas akadēmija 2022.gadā varētu turpināt nomāt Latvijas Universitātei piederošās telpas Rīgā, Kronvalda bulvārī 4 </t>
  </si>
  <si>
    <t>21.00.00</t>
  </si>
  <si>
    <t>Kultūras mantojums</t>
  </si>
  <si>
    <t xml:space="preserve"> Memoriālo muzeju apvienības, Latvijas Nacionālā arhīva un nekustamā īpašuma Zigfrīda Annas Meierovica bulvārī 14, Rīgā nomas maksas izdevumu palielinājumam </t>
  </si>
  <si>
    <t xml:space="preserve">25.01.00. </t>
  </si>
  <si>
    <t>Valsts kultūrkapitāla fonda darbības nodrošināšana</t>
  </si>
  <si>
    <t>Pieprasījums veikt līdzekļu pārdali 135 332 euro apmērā no apakšprogrammas 25.02.00 “Valsts kultūrkapitāla fonda programmu un projektu konkursi” uz apakšprogrammu 25.01.00 “Valsts kultūrkapitāla fonda darbības nodrošināšana”, lai no projektu konkursu paredzētā finansējuma nodrošinātu Valsts kultūrkapitāla fonda turpmāko administratīvo darbību, t.sk., 55 052 euro apmērā atlīdzībai trīs jaunu kuratoru štata vietu izveidei</t>
  </si>
  <si>
    <t>02.01.00</t>
  </si>
  <si>
    <t>07.01.00</t>
  </si>
  <si>
    <t>Nodarbinātības valsts aģentūras darbības nodrošināšana</t>
  </si>
  <si>
    <t>Labklājības ministrijas padotības iestāžu nomas maksas pieuguma segšanai, pamatojoties uz VAS "Valsts nekustamie īpašumi" 01.04.2021. vēstuli Nr.4/2-7/3512.</t>
  </si>
  <si>
    <t xml:space="preserve">21.01.00 </t>
  </si>
  <si>
    <t>Darba tiesisko attiecību un darba apstākļu kontrole un uzraudzība</t>
  </si>
  <si>
    <t>22.01.00</t>
  </si>
  <si>
    <t>Valsts bērnu tiesību aizsardzības inspekcija un bērnu uzticības tālrunis</t>
  </si>
  <si>
    <t xml:space="preserve">1.1. Ministriju un citu centrālo valsts iestāžu pieprasījumi </t>
  </si>
  <si>
    <t>Valsts pamatbudžeta bāzē 2022., 2023. un 2024.gadam neiekļauto pasākumu saraksts</t>
  </si>
  <si>
    <t xml:space="preserve">Apropriācijas pārdale starp izdevumu ekonomiskās klasifikācijas kodiem 2022.gadā un turpmāk ik gadu, samazinot izdevumus precēm un pakalpojumiem un attiecīgi palielinot izdevumus atlīdzībai  39 638 euro apmērā, lai nodrošinātu projektā „Finansējums stipendiju nodrošināšanai ārzemniekiem studijām, pētniecībai un dalībai starptautiskajās vasaras skolās Latvijā” (CESPI/IZM/029) iesaistīto darbinieku atlīdzību </t>
  </si>
  <si>
    <t xml:space="preserve">Finanšu ministrs     </t>
  </si>
  <si>
    <t>Siņkovska, 67083813
dace.sinkovska@fm.gov.lv</t>
  </si>
  <si>
    <t>J. Reirs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</si>
</sst>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color theme="1"/>
      <name val="Arial"/>
      <family val="2"/>
      <charset val="186"/>
    </font>
    <font>
      <b/>
      <sz val="12"/>
      <color theme="1"/>
      <name val="Times New Roman"/>
      <family val="1"/>
      <charset val="186"/>
    </font>
    <font>
      <b/>
      <sz val="10"/>
      <color theme="1"/>
      <name val="Times New Roman"/>
      <family val="1"/>
      <charset val="186"/>
    </font>
    <font>
      <b/>
      <i/>
      <sz val="10"/>
      <color theme="1"/>
      <name val="Times New Roman"/>
      <family val="1"/>
      <charset val="186"/>
    </font>
    <font>
      <sz val="12"/>
      <color theme="1"/>
      <name val="Times New Roman"/>
      <family val="1"/>
      <charset val="186"/>
    </font>
    <font>
      <sz val="10"/>
      <color theme="1"/>
      <name val="Times New Roman"/>
      <family val="1"/>
    </font>
    <font>
      <i/>
      <sz val="10"/>
      <color theme="1"/>
      <name val="Times New Roman"/>
      <family val="1"/>
      <charset val="186"/>
    </font>
    <font>
      <sz val="14"/>
      <color rgb="FF000000"/>
      <name val="Times New Roman"/>
      <family val="1"/>
      <charset val="186"/>
    </font>
    <font>
      <sz val="12"/>
      <name val="Times New Roman"/>
      <family val="1"/>
      <charset val="186"/>
    </font>
    <font>
      <sz val="10"/>
      <name val="Times New Roman"/>
      <family val="1"/>
      <charset val="186"/>
    </font>
  </fonts>
  <fills count="8">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3">
    <xf numFmtId="0" fontId="0" fillId="0" borderId="0"/>
    <xf numFmtId="0" fontId="3" fillId="0" borderId="0"/>
    <xf numFmtId="0" fontId="1" fillId="0" borderId="0"/>
  </cellStyleXfs>
  <cellXfs count="105">
    <xf numFmtId="0" fontId="0" fillId="0" borderId="0" xfId="0"/>
    <xf numFmtId="0" fontId="2" fillId="0" borderId="0" xfId="0" applyFont="1"/>
    <xf numFmtId="1" fontId="5" fillId="0" borderId="5" xfId="1" applyNumberFormat="1" applyFont="1" applyBorder="1" applyAlignment="1">
      <alignment horizontal="center" vertical="center" wrapText="1"/>
    </xf>
    <xf numFmtId="0" fontId="7" fillId="2" borderId="5" xfId="0" applyNumberFormat="1" applyFont="1" applyFill="1" applyBorder="1" applyAlignment="1">
      <alignment horizontal="left" vertical="top" wrapText="1"/>
    </xf>
    <xf numFmtId="3" fontId="4" fillId="2" borderId="5" xfId="0" applyNumberFormat="1" applyFont="1" applyFill="1" applyBorder="1" applyAlignment="1">
      <alignment horizontal="left" vertical="top" wrapText="1"/>
    </xf>
    <xf numFmtId="3" fontId="7" fillId="2" borderId="5" xfId="0" applyNumberFormat="1" applyFont="1" applyFill="1" applyBorder="1" applyAlignment="1">
      <alignment horizontal="left" vertical="top" wrapText="1"/>
    </xf>
    <xf numFmtId="3" fontId="4" fillId="2" borderId="5" xfId="0" applyNumberFormat="1" applyFont="1" applyFill="1" applyBorder="1" applyAlignment="1">
      <alignment horizontal="right" vertical="center" wrapText="1"/>
    </xf>
    <xf numFmtId="0" fontId="7" fillId="3" borderId="5" xfId="1" applyNumberFormat="1" applyFont="1" applyFill="1" applyBorder="1" applyAlignment="1">
      <alignment horizontal="left" vertical="center" wrapText="1"/>
    </xf>
    <xf numFmtId="3" fontId="4" fillId="3" borderId="5" xfId="1" applyNumberFormat="1" applyFont="1" applyFill="1" applyBorder="1" applyAlignment="1">
      <alignment horizontal="left" vertical="center" wrapText="1"/>
    </xf>
    <xf numFmtId="3" fontId="7" fillId="3" borderId="5" xfId="1" applyNumberFormat="1" applyFont="1" applyFill="1" applyBorder="1" applyAlignment="1">
      <alignment horizontal="left" vertical="center" wrapText="1"/>
    </xf>
    <xf numFmtId="3" fontId="4" fillId="3" borderId="5" xfId="1" applyNumberFormat="1" applyFont="1" applyFill="1" applyBorder="1" applyAlignment="1">
      <alignment horizontal="right" vertical="center" wrapText="1"/>
    </xf>
    <xf numFmtId="0" fontId="7" fillId="0" borderId="5" xfId="1" applyNumberFormat="1" applyFont="1" applyFill="1" applyBorder="1" applyAlignment="1">
      <alignment horizontal="left" vertical="top" wrapText="1"/>
    </xf>
    <xf numFmtId="3" fontId="7" fillId="0" borderId="5" xfId="1" applyNumberFormat="1" applyFont="1" applyFill="1" applyBorder="1" applyAlignment="1">
      <alignment horizontal="center" vertical="center" wrapText="1"/>
    </xf>
    <xf numFmtId="3" fontId="7" fillId="0" borderId="5" xfId="1" applyNumberFormat="1" applyFont="1" applyFill="1" applyBorder="1" applyAlignment="1">
      <alignment horizontal="left" vertical="top" wrapText="1"/>
    </xf>
    <xf numFmtId="3" fontId="7" fillId="0" borderId="5" xfId="1" applyNumberFormat="1" applyFont="1" applyFill="1" applyBorder="1" applyAlignment="1">
      <alignment horizontal="right" vertical="top" wrapText="1"/>
    </xf>
    <xf numFmtId="3" fontId="4" fillId="0" borderId="5" xfId="1" applyNumberFormat="1" applyFont="1" applyFill="1" applyBorder="1" applyAlignment="1">
      <alignment horizontal="right" vertical="top" wrapText="1"/>
    </xf>
    <xf numFmtId="0" fontId="2" fillId="0" borderId="6" xfId="1" applyNumberFormat="1" applyFont="1" applyFill="1" applyBorder="1" applyAlignment="1">
      <alignment horizontal="left" vertical="top" wrapText="1"/>
    </xf>
    <xf numFmtId="3" fontId="2" fillId="0" borderId="5" xfId="1" applyNumberFormat="1" applyFont="1" applyFill="1" applyBorder="1" applyAlignment="1">
      <alignment horizontal="center" vertical="center" wrapText="1"/>
    </xf>
    <xf numFmtId="3" fontId="2" fillId="0" borderId="6" xfId="1" applyNumberFormat="1" applyFont="1" applyFill="1" applyBorder="1" applyAlignment="1">
      <alignment horizontal="left" vertical="top" wrapText="1"/>
    </xf>
    <xf numFmtId="3" fontId="2" fillId="0" borderId="6" xfId="1" applyNumberFormat="1" applyFont="1" applyFill="1" applyBorder="1" applyAlignment="1">
      <alignment horizontal="right" vertical="top" wrapText="1"/>
    </xf>
    <xf numFmtId="3" fontId="5" fillId="0" borderId="6" xfId="1" applyNumberFormat="1" applyFont="1" applyFill="1" applyBorder="1" applyAlignment="1">
      <alignment horizontal="right" vertical="top" wrapText="1"/>
    </xf>
    <xf numFmtId="0" fontId="4" fillId="4" borderId="5" xfId="1" applyNumberFormat="1" applyFont="1" applyFill="1" applyBorder="1" applyAlignment="1">
      <alignment horizontal="center" vertical="center" wrapText="1"/>
    </xf>
    <xf numFmtId="3" fontId="4" fillId="4" borderId="5" xfId="1" applyNumberFormat="1" applyFont="1" applyFill="1" applyBorder="1" applyAlignment="1">
      <alignment horizontal="left" vertical="center" wrapText="1"/>
    </xf>
    <xf numFmtId="3" fontId="7" fillId="4" borderId="5" xfId="1" applyNumberFormat="1" applyFont="1" applyFill="1" applyBorder="1" applyAlignment="1">
      <alignment horizontal="left" vertical="center" wrapText="1"/>
    </xf>
    <xf numFmtId="3" fontId="4" fillId="4" borderId="5" xfId="1" applyNumberFormat="1" applyFont="1" applyFill="1" applyBorder="1" applyAlignment="1">
      <alignment horizontal="right" vertical="center" wrapText="1"/>
    </xf>
    <xf numFmtId="0" fontId="7" fillId="0" borderId="6" xfId="1" applyNumberFormat="1" applyFont="1" applyFill="1" applyBorder="1" applyAlignment="1">
      <alignment horizontal="left" vertical="top" wrapText="1"/>
    </xf>
    <xf numFmtId="3" fontId="7" fillId="0" borderId="6" xfId="1" applyNumberFormat="1" applyFont="1" applyFill="1" applyBorder="1" applyAlignment="1">
      <alignment horizontal="left" vertical="top" wrapText="1"/>
    </xf>
    <xf numFmtId="3" fontId="7" fillId="0" borderId="6" xfId="1" applyNumberFormat="1" applyFont="1" applyFill="1" applyBorder="1" applyAlignment="1">
      <alignment horizontal="right" vertical="top" wrapText="1"/>
    </xf>
    <xf numFmtId="3" fontId="4" fillId="0" borderId="6" xfId="1" applyNumberFormat="1" applyFont="1" applyFill="1" applyBorder="1" applyAlignment="1">
      <alignment horizontal="right" vertical="top" wrapText="1"/>
    </xf>
    <xf numFmtId="0" fontId="2" fillId="0" borderId="5" xfId="1" applyNumberFormat="1" applyFont="1" applyBorder="1" applyAlignment="1">
      <alignment horizontal="left" vertical="top" wrapText="1"/>
    </xf>
    <xf numFmtId="3" fontId="2" fillId="0" borderId="5" xfId="1" applyNumberFormat="1" applyFont="1" applyBorder="1" applyAlignment="1">
      <alignment horizontal="left" vertical="top" wrapText="1"/>
    </xf>
    <xf numFmtId="3" fontId="2" fillId="0" borderId="5" xfId="1" applyNumberFormat="1" applyFont="1" applyBorder="1" applyAlignment="1">
      <alignment horizontal="right" vertical="top" wrapText="1"/>
    </xf>
    <xf numFmtId="3" fontId="5" fillId="0" borderId="5" xfId="1" applyNumberFormat="1" applyFont="1" applyFill="1" applyBorder="1" applyAlignment="1">
      <alignment horizontal="right" vertical="top" wrapText="1"/>
    </xf>
    <xf numFmtId="0"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left" vertical="top" wrapText="1"/>
    </xf>
    <xf numFmtId="3"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right" vertical="top" wrapText="1"/>
    </xf>
    <xf numFmtId="49" fontId="2" fillId="0" borderId="5" xfId="1" applyNumberFormat="1" applyFont="1" applyFill="1" applyBorder="1" applyAlignment="1">
      <alignment vertical="top" wrapText="1"/>
    </xf>
    <xf numFmtId="3" fontId="2" fillId="0" borderId="5" xfId="1" applyNumberFormat="1" applyFont="1" applyFill="1" applyBorder="1" applyAlignment="1">
      <alignment horizontal="left" vertical="top" wrapText="1"/>
    </xf>
    <xf numFmtId="3" fontId="2" fillId="6" borderId="5" xfId="1" applyNumberFormat="1" applyFont="1" applyFill="1" applyBorder="1" applyAlignment="1">
      <alignment horizontal="left" vertical="top" wrapText="1"/>
    </xf>
    <xf numFmtId="3" fontId="2" fillId="6" borderId="5" xfId="1" applyNumberFormat="1" applyFont="1" applyFill="1" applyBorder="1" applyAlignment="1">
      <alignment horizontal="right" vertical="top" wrapText="1"/>
    </xf>
    <xf numFmtId="3" fontId="2" fillId="0" borderId="5" xfId="1" applyNumberFormat="1" applyFont="1" applyFill="1" applyBorder="1" applyAlignment="1">
      <alignment vertical="top" wrapText="1"/>
    </xf>
    <xf numFmtId="3" fontId="2" fillId="0" borderId="5" xfId="1" applyNumberFormat="1" applyFont="1" applyFill="1" applyBorder="1" applyAlignment="1">
      <alignment horizontal="right" vertical="top" wrapText="1"/>
    </xf>
    <xf numFmtId="0" fontId="7" fillId="4" borderId="5" xfId="1" applyNumberFormat="1" applyFont="1" applyFill="1" applyBorder="1" applyAlignment="1">
      <alignment horizontal="left" vertical="center" wrapText="1"/>
    </xf>
    <xf numFmtId="0" fontId="7" fillId="7" borderId="6" xfId="1" applyNumberFormat="1" applyFont="1" applyFill="1" applyBorder="1" applyAlignment="1">
      <alignment horizontal="left" vertical="center" wrapText="1"/>
    </xf>
    <xf numFmtId="3" fontId="4" fillId="7" borderId="6" xfId="1" applyNumberFormat="1" applyFont="1" applyFill="1" applyBorder="1" applyAlignment="1">
      <alignment horizontal="left" vertical="center" wrapText="1"/>
    </xf>
    <xf numFmtId="3" fontId="7" fillId="7" borderId="6" xfId="1" applyNumberFormat="1" applyFont="1" applyFill="1" applyBorder="1" applyAlignment="1">
      <alignment horizontal="left" vertical="center" wrapText="1"/>
    </xf>
    <xf numFmtId="3" fontId="4" fillId="7" borderId="6" xfId="1" applyNumberFormat="1" applyFont="1" applyFill="1" applyBorder="1" applyAlignment="1">
      <alignment horizontal="right" vertical="center" wrapText="1"/>
    </xf>
    <xf numFmtId="3" fontId="2" fillId="0" borderId="0" xfId="1" applyNumberFormat="1" applyFont="1" applyAlignment="1">
      <alignment horizontal="left" vertical="top" wrapText="1"/>
    </xf>
    <xf numFmtId="3" fontId="2" fillId="0" borderId="0" xfId="1" applyNumberFormat="1" applyFont="1" applyAlignment="1">
      <alignment horizontal="right" vertical="top" wrapText="1"/>
    </xf>
    <xf numFmtId="3" fontId="7" fillId="0" borderId="0" xfId="1" applyNumberFormat="1" applyFont="1" applyAlignment="1">
      <alignment vertical="top"/>
    </xf>
    <xf numFmtId="3" fontId="7" fillId="0" borderId="0" xfId="1" applyNumberFormat="1" applyFont="1" applyAlignment="1">
      <alignment vertical="top" wrapText="1"/>
    </xf>
    <xf numFmtId="3" fontId="7" fillId="0" borderId="0" xfId="1" applyNumberFormat="1" applyFont="1" applyAlignment="1">
      <alignment horizontal="center" vertical="top" wrapText="1"/>
    </xf>
    <xf numFmtId="3" fontId="8" fillId="0" borderId="0" xfId="1" applyNumberFormat="1" applyFont="1" applyAlignment="1">
      <alignment vertical="top" wrapText="1"/>
    </xf>
    <xf numFmtId="3" fontId="8" fillId="0" borderId="0" xfId="1" applyNumberFormat="1" applyFont="1" applyAlignment="1">
      <alignment vertical="top"/>
    </xf>
    <xf numFmtId="3" fontId="2" fillId="6" borderId="6" xfId="1" applyNumberFormat="1" applyFont="1" applyFill="1" applyBorder="1" applyAlignment="1">
      <alignment horizontal="left" vertical="top" wrapText="1"/>
    </xf>
    <xf numFmtId="49" fontId="2" fillId="0" borderId="6" xfId="1" applyNumberFormat="1" applyFont="1" applyFill="1" applyBorder="1" applyAlignment="1">
      <alignment vertical="top" wrapText="1"/>
    </xf>
    <xf numFmtId="3" fontId="2" fillId="6" borderId="6" xfId="1" applyNumberFormat="1" applyFont="1" applyFill="1" applyBorder="1" applyAlignment="1">
      <alignment horizontal="right" vertical="top" wrapText="1"/>
    </xf>
    <xf numFmtId="0" fontId="2" fillId="0" borderId="5" xfId="1" applyNumberFormat="1" applyFont="1" applyFill="1" applyBorder="1" applyAlignment="1">
      <alignment horizontal="left" vertical="top" wrapText="1"/>
    </xf>
    <xf numFmtId="3" fontId="2" fillId="0" borderId="5" xfId="1" applyNumberFormat="1" applyFont="1" applyFill="1" applyBorder="1" applyAlignment="1">
      <alignment horizontal="justify" vertical="top" wrapText="1"/>
    </xf>
    <xf numFmtId="0" fontId="0" fillId="0" borderId="0" xfId="0"/>
    <xf numFmtId="3" fontId="4" fillId="4" borderId="5" xfId="1" applyNumberFormat="1" applyFont="1" applyFill="1" applyBorder="1" applyAlignment="1">
      <alignment horizontal="right" vertical="center" wrapText="1"/>
    </xf>
    <xf numFmtId="0"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left" vertical="top" wrapText="1"/>
    </xf>
    <xf numFmtId="3"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right" vertical="top" wrapText="1"/>
    </xf>
    <xf numFmtId="49" fontId="2" fillId="0" borderId="5" xfId="1" applyNumberFormat="1" applyFont="1" applyFill="1" applyBorder="1" applyAlignment="1">
      <alignment vertical="top" wrapText="1"/>
    </xf>
    <xf numFmtId="3" fontId="2" fillId="0" borderId="5" xfId="1" applyNumberFormat="1" applyFont="1" applyFill="1" applyBorder="1" applyAlignment="1">
      <alignment horizontal="left" vertical="top" wrapText="1"/>
    </xf>
    <xf numFmtId="3" fontId="2" fillId="6" borderId="5" xfId="1" applyNumberFormat="1" applyFont="1" applyFill="1" applyBorder="1" applyAlignment="1">
      <alignment horizontal="left" vertical="top" wrapText="1"/>
    </xf>
    <xf numFmtId="3" fontId="2" fillId="6" borderId="5" xfId="1" applyNumberFormat="1" applyFont="1" applyFill="1" applyBorder="1" applyAlignment="1">
      <alignment horizontal="right" vertical="top" wrapText="1"/>
    </xf>
    <xf numFmtId="3" fontId="2" fillId="0" borderId="5" xfId="1" applyNumberFormat="1" applyFont="1" applyFill="1" applyBorder="1" applyAlignment="1">
      <alignment vertical="top" wrapText="1"/>
    </xf>
    <xf numFmtId="0" fontId="2" fillId="0" borderId="5" xfId="1" applyNumberFormat="1" applyFont="1" applyFill="1" applyBorder="1" applyAlignment="1">
      <alignment vertical="top" wrapText="1"/>
    </xf>
    <xf numFmtId="3" fontId="4" fillId="7" borderId="6" xfId="1" applyNumberFormat="1" applyFont="1" applyFill="1" applyBorder="1" applyAlignment="1">
      <alignment horizontal="right" vertical="center" wrapText="1"/>
    </xf>
    <xf numFmtId="14" fontId="2" fillId="0" borderId="5" xfId="1" applyNumberFormat="1" applyFont="1" applyFill="1" applyBorder="1" applyAlignment="1">
      <alignment vertical="top" wrapText="1"/>
    </xf>
    <xf numFmtId="3" fontId="10" fillId="0" borderId="0" xfId="0" applyNumberFormat="1" applyFont="1"/>
    <xf numFmtId="3" fontId="2" fillId="5" borderId="7" xfId="1" applyNumberFormat="1" applyFont="1" applyFill="1" applyBorder="1" applyAlignment="1">
      <alignment horizontal="left" vertical="top" wrapText="1"/>
    </xf>
    <xf numFmtId="3" fontId="2" fillId="0" borderId="0" xfId="1" applyNumberFormat="1" applyFont="1" applyFill="1" applyAlignment="1">
      <alignment vertical="top" wrapText="1"/>
    </xf>
    <xf numFmtId="2" fontId="2" fillId="0" borderId="5" xfId="1" quotePrefix="1" applyNumberFormat="1" applyFont="1" applyFill="1" applyBorder="1" applyAlignment="1">
      <alignment vertical="top" wrapText="1"/>
    </xf>
    <xf numFmtId="0" fontId="2" fillId="5" borderId="7" xfId="1" applyNumberFormat="1" applyFont="1" applyFill="1" applyBorder="1" applyAlignment="1">
      <alignment horizontal="left" vertical="top" wrapText="1"/>
    </xf>
    <xf numFmtId="3" fontId="5" fillId="5" borderId="7" xfId="1" applyNumberFormat="1" applyFont="1" applyFill="1" applyBorder="1" applyAlignment="1">
      <alignment horizontal="left" vertical="top" wrapText="1"/>
    </xf>
    <xf numFmtId="3" fontId="5" fillId="5" borderId="7" xfId="1" applyNumberFormat="1" applyFont="1" applyFill="1" applyBorder="1" applyAlignment="1">
      <alignment horizontal="right" vertical="top" wrapText="1"/>
    </xf>
    <xf numFmtId="0" fontId="2" fillId="0" borderId="5" xfId="0" applyFont="1" applyBorder="1" applyAlignment="1">
      <alignment vertical="top" wrapText="1"/>
    </xf>
    <xf numFmtId="0" fontId="2" fillId="0" borderId="5" xfId="0" applyFont="1" applyBorder="1" applyAlignment="1">
      <alignment horizontal="left" vertical="top" wrapText="1"/>
    </xf>
    <xf numFmtId="3" fontId="2" fillId="0" borderId="7" xfId="1" applyNumberFormat="1" applyFont="1" applyFill="1" applyBorder="1" applyAlignment="1">
      <alignment horizontal="center" vertical="top" wrapText="1"/>
    </xf>
    <xf numFmtId="3" fontId="2" fillId="0" borderId="8" xfId="1" applyNumberFormat="1" applyFont="1" applyFill="1" applyBorder="1" applyAlignment="1">
      <alignment horizontal="center" vertical="top" wrapText="1"/>
    </xf>
    <xf numFmtId="3" fontId="2" fillId="0" borderId="6" xfId="1" applyNumberFormat="1" applyFont="1" applyFill="1" applyBorder="1" applyAlignment="1">
      <alignment horizontal="center" vertical="top" wrapText="1"/>
    </xf>
    <xf numFmtId="3" fontId="2" fillId="6" borderId="7" xfId="1" applyNumberFormat="1" applyFont="1" applyFill="1" applyBorder="1" applyAlignment="1">
      <alignment horizontal="left" vertical="top" wrapText="1"/>
    </xf>
    <xf numFmtId="3" fontId="2" fillId="6" borderId="8" xfId="1" applyNumberFormat="1" applyFont="1" applyFill="1" applyBorder="1" applyAlignment="1">
      <alignment horizontal="left" vertical="top" wrapText="1"/>
    </xf>
    <xf numFmtId="3" fontId="2" fillId="6" borderId="6" xfId="1" applyNumberFormat="1" applyFont="1" applyFill="1" applyBorder="1" applyAlignment="1">
      <alignment horizontal="left" vertical="top" wrapText="1"/>
    </xf>
    <xf numFmtId="0" fontId="2" fillId="0" borderId="0" xfId="0" applyFont="1" applyAlignment="1">
      <alignment horizontal="right" wrapText="1"/>
    </xf>
    <xf numFmtId="0" fontId="2" fillId="0" borderId="0" xfId="0" applyFont="1" applyAlignment="1">
      <alignment horizontal="right"/>
    </xf>
    <xf numFmtId="3" fontId="4" fillId="0" borderId="0" xfId="1" applyNumberFormat="1" applyFont="1" applyAlignment="1">
      <alignment horizontal="center" vertical="top" wrapText="1"/>
    </xf>
    <xf numFmtId="0" fontId="5" fillId="0" borderId="1" xfId="1" applyNumberFormat="1" applyFont="1" applyBorder="1" applyAlignment="1">
      <alignment horizontal="center" vertical="center" wrapText="1"/>
    </xf>
    <xf numFmtId="0" fontId="5" fillId="0" borderId="5" xfId="1" applyNumberFormat="1" applyFont="1" applyBorder="1" applyAlignment="1">
      <alignment horizontal="center" vertical="center" wrapText="1"/>
    </xf>
    <xf numFmtId="3" fontId="5" fillId="0" borderId="1"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3" fontId="5" fillId="0" borderId="2" xfId="1" applyNumberFormat="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0" fontId="11" fillId="0" borderId="0" xfId="0" applyFont="1" applyAlignment="1">
      <alignment horizontal="left" wrapText="1"/>
    </xf>
    <xf numFmtId="0" fontId="11" fillId="0" borderId="0" xfId="0" applyFont="1"/>
    <xf numFmtId="0" fontId="12" fillId="0" borderId="0" xfId="0" applyFont="1" applyAlignment="1">
      <alignment wrapText="1"/>
    </xf>
    <xf numFmtId="0" fontId="12" fillId="0" borderId="0" xfId="0" applyFont="1"/>
    <xf numFmtId="0" fontId="12" fillId="0" borderId="0" xfId="0" applyFont="1" applyAlignment="1">
      <alignment horizontal="left" wrapText="1"/>
    </xf>
    <xf numFmtId="0" fontId="7" fillId="0" borderId="0" xfId="0" applyFont="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tabSelected="1" topLeftCell="A79" zoomScale="80" zoomScaleNormal="80" workbookViewId="0">
      <selection activeCell="H106" sqref="H106"/>
    </sheetView>
  </sheetViews>
  <sheetFormatPr defaultRowHeight="15" x14ac:dyDescent="0.25"/>
  <cols>
    <col min="1" max="1" width="12.42578125" style="1" customWidth="1"/>
    <col min="2" max="2" width="27.42578125" style="1" customWidth="1"/>
    <col min="3" max="3" width="51.5703125" style="1" customWidth="1"/>
    <col min="4" max="6" width="13.28515625" style="1" customWidth="1"/>
  </cols>
  <sheetData>
    <row r="1" spans="1:6" ht="45" customHeight="1" x14ac:dyDescent="0.25">
      <c r="A1" s="89" t="s">
        <v>0</v>
      </c>
      <c r="B1" s="90"/>
      <c r="C1" s="90"/>
      <c r="D1" s="90"/>
      <c r="E1" s="90"/>
      <c r="F1" s="90"/>
    </row>
    <row r="3" spans="1:6" ht="32.25" customHeight="1" x14ac:dyDescent="0.25">
      <c r="A3" s="91" t="s">
        <v>133</v>
      </c>
      <c r="B3" s="91"/>
      <c r="C3" s="91"/>
      <c r="D3" s="91"/>
      <c r="E3" s="91"/>
      <c r="F3" s="91"/>
    </row>
    <row r="5" spans="1:6" ht="36.75" customHeight="1" x14ac:dyDescent="0.25">
      <c r="A5" s="92" t="s">
        <v>1</v>
      </c>
      <c r="B5" s="94" t="s">
        <v>2</v>
      </c>
      <c r="C5" s="94" t="s">
        <v>3</v>
      </c>
      <c r="D5" s="96" t="s">
        <v>4</v>
      </c>
      <c r="E5" s="97"/>
      <c r="F5" s="98"/>
    </row>
    <row r="6" spans="1:6" ht="29.25" customHeight="1" x14ac:dyDescent="0.25">
      <c r="A6" s="93"/>
      <c r="B6" s="95"/>
      <c r="C6" s="95"/>
      <c r="D6" s="2">
        <v>2022</v>
      </c>
      <c r="E6" s="2">
        <v>2023</v>
      </c>
      <c r="F6" s="2">
        <v>2024</v>
      </c>
    </row>
    <row r="7" spans="1:6" ht="21.75" customHeight="1" x14ac:dyDescent="0.25">
      <c r="A7" s="3"/>
      <c r="B7" s="4" t="s">
        <v>5</v>
      </c>
      <c r="C7" s="5"/>
      <c r="D7" s="6">
        <f>D8+D82</f>
        <v>67203176</v>
      </c>
      <c r="E7" s="6">
        <f>E8+E82</f>
        <v>50380691</v>
      </c>
      <c r="F7" s="6">
        <f>F8+F82</f>
        <v>53571216</v>
      </c>
    </row>
    <row r="8" spans="1:6" ht="36" customHeight="1" x14ac:dyDescent="0.25">
      <c r="A8" s="7"/>
      <c r="B8" s="8" t="s">
        <v>6</v>
      </c>
      <c r="C8" s="9"/>
      <c r="D8" s="10">
        <f>D11+D73</f>
        <v>67203176</v>
      </c>
      <c r="E8" s="10">
        <f>E11+E73</f>
        <v>50380691</v>
      </c>
      <c r="F8" s="10">
        <f>F11+F73</f>
        <v>53571216</v>
      </c>
    </row>
    <row r="9" spans="1:6" ht="15.75" x14ac:dyDescent="0.25">
      <c r="A9" s="11"/>
      <c r="B9" s="12" t="s">
        <v>7</v>
      </c>
      <c r="C9" s="13"/>
      <c r="D9" s="14"/>
      <c r="E9" s="15"/>
      <c r="F9" s="14"/>
    </row>
    <row r="10" spans="1:6" x14ac:dyDescent="0.25">
      <c r="A10" s="16"/>
      <c r="B10" s="17"/>
      <c r="C10" s="18"/>
      <c r="D10" s="19"/>
      <c r="E10" s="20"/>
      <c r="F10" s="19"/>
    </row>
    <row r="11" spans="1:6" ht="47.25" x14ac:dyDescent="0.25">
      <c r="A11" s="21"/>
      <c r="B11" s="22" t="s">
        <v>132</v>
      </c>
      <c r="C11" s="23"/>
      <c r="D11" s="24">
        <f>D13+D37+D47+D55+D60+D66</f>
        <v>67197669</v>
      </c>
      <c r="E11" s="61">
        <f t="shared" ref="E11" si="0">E13+E37+E47+E55+E60+E66</f>
        <v>50375994</v>
      </c>
      <c r="F11" s="61">
        <f>F13+F37+F47+F55+F60+F66</f>
        <v>53066519</v>
      </c>
    </row>
    <row r="12" spans="1:6" ht="15.75" x14ac:dyDescent="0.25">
      <c r="A12" s="25"/>
      <c r="B12" s="12" t="s">
        <v>7</v>
      </c>
      <c r="C12" s="26"/>
      <c r="D12" s="27"/>
      <c r="E12" s="28"/>
      <c r="F12" s="27"/>
    </row>
    <row r="13" spans="1:6" s="60" customFormat="1" x14ac:dyDescent="0.25">
      <c r="A13" s="62"/>
      <c r="B13" s="63" t="s">
        <v>8</v>
      </c>
      <c r="C13" s="64"/>
      <c r="D13" s="65">
        <f>SUM(D14:D36)</f>
        <v>7439294</v>
      </c>
      <c r="E13" s="65">
        <f>SUM(E14:E36)</f>
        <v>10625195</v>
      </c>
      <c r="F13" s="65">
        <f>SUM(F14:F36)</f>
        <v>12598518</v>
      </c>
    </row>
    <row r="14" spans="1:6" s="60" customFormat="1" ht="58.5" customHeight="1" x14ac:dyDescent="0.25">
      <c r="A14" s="66" t="s">
        <v>54</v>
      </c>
      <c r="B14" s="67" t="s">
        <v>55</v>
      </c>
      <c r="C14" s="68" t="s">
        <v>56</v>
      </c>
      <c r="D14" s="69">
        <v>16724</v>
      </c>
      <c r="E14" s="69">
        <v>16724</v>
      </c>
      <c r="F14" s="69">
        <v>16724</v>
      </c>
    </row>
    <row r="15" spans="1:6" s="60" customFormat="1" ht="45.75" customHeight="1" x14ac:dyDescent="0.25">
      <c r="A15" s="66" t="s">
        <v>54</v>
      </c>
      <c r="B15" s="67" t="s">
        <v>55</v>
      </c>
      <c r="C15" s="68" t="s">
        <v>57</v>
      </c>
      <c r="D15" s="69">
        <v>32000</v>
      </c>
      <c r="E15" s="69">
        <v>32000</v>
      </c>
      <c r="F15" s="69">
        <v>32000</v>
      </c>
    </row>
    <row r="16" spans="1:6" s="60" customFormat="1" ht="57" customHeight="1" x14ac:dyDescent="0.25">
      <c r="A16" s="66" t="s">
        <v>54</v>
      </c>
      <c r="B16" s="67" t="s">
        <v>55</v>
      </c>
      <c r="C16" s="68" t="s">
        <v>58</v>
      </c>
      <c r="D16" s="69">
        <v>14970</v>
      </c>
      <c r="E16" s="69">
        <v>14970</v>
      </c>
      <c r="F16" s="69">
        <v>14970</v>
      </c>
    </row>
    <row r="17" spans="1:6" s="60" customFormat="1" ht="59.25" customHeight="1" x14ac:dyDescent="0.25">
      <c r="A17" s="66" t="s">
        <v>54</v>
      </c>
      <c r="B17" s="67" t="s">
        <v>55</v>
      </c>
      <c r="C17" s="68" t="s">
        <v>59</v>
      </c>
      <c r="D17" s="69">
        <v>30000</v>
      </c>
      <c r="E17" s="69">
        <v>22500</v>
      </c>
      <c r="F17" s="69">
        <v>22500</v>
      </c>
    </row>
    <row r="18" spans="1:6" s="60" customFormat="1" ht="69.75" customHeight="1" x14ac:dyDescent="0.25">
      <c r="A18" s="66" t="s">
        <v>54</v>
      </c>
      <c r="B18" s="67" t="s">
        <v>55</v>
      </c>
      <c r="C18" s="68" t="s">
        <v>60</v>
      </c>
      <c r="D18" s="69">
        <v>54450</v>
      </c>
      <c r="E18" s="69">
        <v>54450</v>
      </c>
      <c r="F18" s="69">
        <v>54450</v>
      </c>
    </row>
    <row r="19" spans="1:6" s="60" customFormat="1" ht="48.75" customHeight="1" x14ac:dyDescent="0.25">
      <c r="A19" s="66" t="s">
        <v>61</v>
      </c>
      <c r="B19" s="67" t="s">
        <v>62</v>
      </c>
      <c r="C19" s="68" t="s">
        <v>63</v>
      </c>
      <c r="D19" s="69">
        <v>12390</v>
      </c>
      <c r="E19" s="69">
        <v>8880</v>
      </c>
      <c r="F19" s="69">
        <v>7540</v>
      </c>
    </row>
    <row r="20" spans="1:6" s="60" customFormat="1" ht="72.75" customHeight="1" x14ac:dyDescent="0.25">
      <c r="A20" s="66" t="s">
        <v>61</v>
      </c>
      <c r="B20" s="67" t="s">
        <v>62</v>
      </c>
      <c r="C20" s="68" t="s">
        <v>64</v>
      </c>
      <c r="D20" s="69">
        <v>3855</v>
      </c>
      <c r="E20" s="69">
        <v>3855</v>
      </c>
      <c r="F20" s="69">
        <v>3855</v>
      </c>
    </row>
    <row r="21" spans="1:6" s="60" customFormat="1" ht="45" customHeight="1" x14ac:dyDescent="0.25">
      <c r="A21" s="66" t="s">
        <v>65</v>
      </c>
      <c r="B21" s="67" t="s">
        <v>66</v>
      </c>
      <c r="C21" s="86" t="s">
        <v>67</v>
      </c>
      <c r="D21" s="69">
        <v>260077</v>
      </c>
      <c r="E21" s="69">
        <v>260077</v>
      </c>
      <c r="F21" s="69">
        <v>260077</v>
      </c>
    </row>
    <row r="22" spans="1:6" s="60" customFormat="1" ht="44.25" customHeight="1" x14ac:dyDescent="0.25">
      <c r="A22" s="66" t="s">
        <v>68</v>
      </c>
      <c r="B22" s="67" t="s">
        <v>69</v>
      </c>
      <c r="C22" s="87"/>
      <c r="D22" s="69">
        <v>349369</v>
      </c>
      <c r="E22" s="69">
        <v>1679660</v>
      </c>
      <c r="F22" s="69">
        <v>1259745</v>
      </c>
    </row>
    <row r="23" spans="1:6" s="60" customFormat="1" ht="20.25" customHeight="1" x14ac:dyDescent="0.25">
      <c r="A23" s="66" t="s">
        <v>61</v>
      </c>
      <c r="B23" s="67" t="s">
        <v>62</v>
      </c>
      <c r="C23" s="88"/>
      <c r="D23" s="69">
        <v>0</v>
      </c>
      <c r="E23" s="69">
        <v>744266</v>
      </c>
      <c r="F23" s="69">
        <v>744266</v>
      </c>
    </row>
    <row r="24" spans="1:6" s="60" customFormat="1" ht="90" customHeight="1" x14ac:dyDescent="0.25">
      <c r="A24" s="66" t="s">
        <v>65</v>
      </c>
      <c r="B24" s="67" t="s">
        <v>66</v>
      </c>
      <c r="C24" s="68" t="s">
        <v>70</v>
      </c>
      <c r="D24" s="69">
        <v>9874</v>
      </c>
      <c r="E24" s="69">
        <v>9874</v>
      </c>
      <c r="F24" s="69">
        <v>9874</v>
      </c>
    </row>
    <row r="25" spans="1:6" s="60" customFormat="1" ht="50.25" customHeight="1" x14ac:dyDescent="0.25">
      <c r="A25" s="66" t="s">
        <v>61</v>
      </c>
      <c r="B25" s="67" t="s">
        <v>62</v>
      </c>
      <c r="C25" s="68" t="s">
        <v>71</v>
      </c>
      <c r="D25" s="69">
        <v>0</v>
      </c>
      <c r="E25" s="69">
        <v>0</v>
      </c>
      <c r="F25" s="69">
        <v>1903576</v>
      </c>
    </row>
    <row r="26" spans="1:6" s="60" customFormat="1" ht="33" customHeight="1" x14ac:dyDescent="0.25">
      <c r="A26" s="66" t="s">
        <v>72</v>
      </c>
      <c r="B26" s="67" t="s">
        <v>73</v>
      </c>
      <c r="C26" s="68" t="s">
        <v>74</v>
      </c>
      <c r="D26" s="69">
        <v>36300</v>
      </c>
      <c r="E26" s="69">
        <v>0</v>
      </c>
      <c r="F26" s="69">
        <v>0</v>
      </c>
    </row>
    <row r="27" spans="1:6" s="60" customFormat="1" ht="51.75" customHeight="1" x14ac:dyDescent="0.25">
      <c r="A27" s="66" t="s">
        <v>65</v>
      </c>
      <c r="B27" s="67" t="s">
        <v>66</v>
      </c>
      <c r="C27" s="68" t="s">
        <v>75</v>
      </c>
      <c r="D27" s="69">
        <v>3331231</v>
      </c>
      <c r="E27" s="69">
        <v>4696520</v>
      </c>
      <c r="F27" s="69">
        <v>4714419</v>
      </c>
    </row>
    <row r="28" spans="1:6" s="60" customFormat="1" ht="41.25" customHeight="1" x14ac:dyDescent="0.25">
      <c r="A28" s="66" t="s">
        <v>54</v>
      </c>
      <c r="B28" s="67" t="s">
        <v>55</v>
      </c>
      <c r="C28" s="68" t="s">
        <v>76</v>
      </c>
      <c r="D28" s="69">
        <v>215025</v>
      </c>
      <c r="E28" s="69">
        <v>0</v>
      </c>
      <c r="F28" s="69">
        <v>0</v>
      </c>
    </row>
    <row r="29" spans="1:6" s="60" customFormat="1" ht="41.25" customHeight="1" x14ac:dyDescent="0.25">
      <c r="A29" s="66" t="s">
        <v>54</v>
      </c>
      <c r="B29" s="67" t="s">
        <v>55</v>
      </c>
      <c r="C29" s="68" t="s">
        <v>77</v>
      </c>
      <c r="D29" s="69">
        <v>69715</v>
      </c>
      <c r="E29" s="69">
        <v>70433</v>
      </c>
      <c r="F29" s="69">
        <v>69976</v>
      </c>
    </row>
    <row r="30" spans="1:6" s="60" customFormat="1" ht="22.5" customHeight="1" x14ac:dyDescent="0.25">
      <c r="A30" s="66" t="s">
        <v>54</v>
      </c>
      <c r="B30" s="67" t="s">
        <v>55</v>
      </c>
      <c r="C30" s="68" t="s">
        <v>78</v>
      </c>
      <c r="D30" s="69">
        <v>1227260</v>
      </c>
      <c r="E30" s="69">
        <v>1040374</v>
      </c>
      <c r="F30" s="69">
        <v>1040374</v>
      </c>
    </row>
    <row r="31" spans="1:6" s="60" customFormat="1" ht="41.25" customHeight="1" x14ac:dyDescent="0.25">
      <c r="A31" s="66" t="s">
        <v>54</v>
      </c>
      <c r="B31" s="67" t="s">
        <v>55</v>
      </c>
      <c r="C31" s="68" t="s">
        <v>79</v>
      </c>
      <c r="D31" s="69">
        <v>658860</v>
      </c>
      <c r="E31" s="69">
        <v>727520</v>
      </c>
      <c r="F31" s="69">
        <v>1056960</v>
      </c>
    </row>
    <row r="32" spans="1:6" s="60" customFormat="1" ht="41.25" customHeight="1" x14ac:dyDescent="0.25">
      <c r="A32" s="66" t="s">
        <v>54</v>
      </c>
      <c r="B32" s="67" t="s">
        <v>55</v>
      </c>
      <c r="C32" s="68" t="s">
        <v>80</v>
      </c>
      <c r="D32" s="69">
        <v>773047</v>
      </c>
      <c r="E32" s="69">
        <v>982466</v>
      </c>
      <c r="F32" s="69">
        <v>1126586</v>
      </c>
    </row>
    <row r="33" spans="1:8" s="60" customFormat="1" ht="42" customHeight="1" x14ac:dyDescent="0.25">
      <c r="A33" s="66" t="s">
        <v>68</v>
      </c>
      <c r="B33" s="67" t="s">
        <v>69</v>
      </c>
      <c r="C33" s="68" t="s">
        <v>81</v>
      </c>
      <c r="D33" s="69">
        <v>73040</v>
      </c>
      <c r="E33" s="69">
        <v>0</v>
      </c>
      <c r="F33" s="69">
        <v>0</v>
      </c>
    </row>
    <row r="34" spans="1:8" s="60" customFormat="1" ht="53.25" customHeight="1" x14ac:dyDescent="0.25">
      <c r="A34" s="66" t="s">
        <v>68</v>
      </c>
      <c r="B34" s="67" t="s">
        <v>69</v>
      </c>
      <c r="C34" s="68" t="s">
        <v>82</v>
      </c>
      <c r="D34" s="69">
        <v>26201</v>
      </c>
      <c r="E34" s="69">
        <v>15720</v>
      </c>
      <c r="F34" s="69">
        <v>15720</v>
      </c>
    </row>
    <row r="35" spans="1:8" s="60" customFormat="1" ht="32.25" customHeight="1" x14ac:dyDescent="0.25">
      <c r="A35" s="66" t="s">
        <v>83</v>
      </c>
      <c r="B35" s="67" t="s">
        <v>84</v>
      </c>
      <c r="C35" s="68" t="s">
        <v>85</v>
      </c>
      <c r="D35" s="69">
        <v>244906</v>
      </c>
      <c r="E35" s="69">
        <v>244906</v>
      </c>
      <c r="F35" s="69">
        <v>244906</v>
      </c>
    </row>
    <row r="36" spans="1:8" s="60" customFormat="1" x14ac:dyDescent="0.25">
      <c r="A36" s="71"/>
      <c r="B36" s="67"/>
      <c r="C36" s="70"/>
      <c r="D36" s="69"/>
      <c r="E36" s="69"/>
      <c r="F36" s="69"/>
    </row>
    <row r="37" spans="1:8" s="60" customFormat="1" ht="28.5" customHeight="1" x14ac:dyDescent="0.25">
      <c r="A37" s="62"/>
      <c r="B37" s="63" t="s">
        <v>20</v>
      </c>
      <c r="C37" s="64"/>
      <c r="D37" s="65">
        <f>SUM(D38:D46)</f>
        <v>9789575</v>
      </c>
      <c r="E37" s="65">
        <f>SUM(E38:E46)</f>
        <v>9880220</v>
      </c>
      <c r="F37" s="65">
        <f>SUM(F38:F46)</f>
        <v>10018528</v>
      </c>
    </row>
    <row r="38" spans="1:8" s="60" customFormat="1" ht="38.25" customHeight="1" x14ac:dyDescent="0.3">
      <c r="A38" s="77" t="s">
        <v>124</v>
      </c>
      <c r="B38" s="67" t="s">
        <v>86</v>
      </c>
      <c r="C38" s="68" t="s">
        <v>87</v>
      </c>
      <c r="D38" s="69">
        <v>2731088</v>
      </c>
      <c r="E38" s="69">
        <v>2731088</v>
      </c>
      <c r="F38" s="69">
        <v>2731088</v>
      </c>
      <c r="H38" s="74"/>
    </row>
    <row r="39" spans="1:8" s="60" customFormat="1" ht="46.5" customHeight="1" x14ac:dyDescent="0.25">
      <c r="A39" s="71" t="s">
        <v>68</v>
      </c>
      <c r="B39" s="67" t="s">
        <v>88</v>
      </c>
      <c r="C39" s="68" t="s">
        <v>89</v>
      </c>
      <c r="D39" s="69">
        <v>59144</v>
      </c>
      <c r="E39" s="69">
        <v>59144</v>
      </c>
      <c r="F39" s="69">
        <v>59144</v>
      </c>
    </row>
    <row r="40" spans="1:8" s="60" customFormat="1" ht="84" customHeight="1" x14ac:dyDescent="0.25">
      <c r="A40" s="71" t="s">
        <v>90</v>
      </c>
      <c r="B40" s="67" t="s">
        <v>91</v>
      </c>
      <c r="C40" s="68" t="s">
        <v>92</v>
      </c>
      <c r="D40" s="69">
        <v>1972110</v>
      </c>
      <c r="E40" s="69">
        <v>1972110</v>
      </c>
      <c r="F40" s="69">
        <v>1972110</v>
      </c>
    </row>
    <row r="41" spans="1:8" s="60" customFormat="1" ht="70.5" customHeight="1" x14ac:dyDescent="0.25">
      <c r="A41" s="71" t="s">
        <v>93</v>
      </c>
      <c r="B41" s="67" t="s">
        <v>94</v>
      </c>
      <c r="C41" s="68" t="s">
        <v>95</v>
      </c>
      <c r="D41" s="69">
        <v>912408</v>
      </c>
      <c r="E41" s="69">
        <v>1003053</v>
      </c>
      <c r="F41" s="69">
        <v>1141361</v>
      </c>
    </row>
    <row r="42" spans="1:8" s="60" customFormat="1" ht="57" customHeight="1" x14ac:dyDescent="0.25">
      <c r="A42" s="71" t="s">
        <v>96</v>
      </c>
      <c r="B42" s="67"/>
      <c r="C42" s="68" t="s">
        <v>97</v>
      </c>
      <c r="D42" s="69">
        <v>4114825</v>
      </c>
      <c r="E42" s="69">
        <v>4114825</v>
      </c>
      <c r="F42" s="69">
        <v>4114825</v>
      </c>
    </row>
    <row r="43" spans="1:8" s="60" customFormat="1" ht="124.5" customHeight="1" x14ac:dyDescent="0.25">
      <c r="A43" s="73" t="s">
        <v>98</v>
      </c>
      <c r="B43" s="67" t="s">
        <v>99</v>
      </c>
      <c r="C43" s="68" t="s">
        <v>100</v>
      </c>
      <c r="D43" s="69">
        <v>-278913</v>
      </c>
      <c r="E43" s="69">
        <v>-278913</v>
      </c>
      <c r="F43" s="69">
        <v>-278913</v>
      </c>
    </row>
    <row r="44" spans="1:8" s="60" customFormat="1" ht="57.75" customHeight="1" x14ac:dyDescent="0.25">
      <c r="A44" s="73" t="s">
        <v>101</v>
      </c>
      <c r="B44" s="67" t="s">
        <v>102</v>
      </c>
      <c r="C44" s="68" t="s">
        <v>103</v>
      </c>
      <c r="D44" s="69">
        <v>109435</v>
      </c>
      <c r="E44" s="69">
        <v>109435</v>
      </c>
      <c r="F44" s="69">
        <v>109435</v>
      </c>
    </row>
    <row r="45" spans="1:8" s="60" customFormat="1" ht="85.5" customHeight="1" x14ac:dyDescent="0.25">
      <c r="A45" s="71" t="s">
        <v>104</v>
      </c>
      <c r="B45" s="67" t="s">
        <v>105</v>
      </c>
      <c r="C45" s="68" t="s">
        <v>106</v>
      </c>
      <c r="D45" s="69">
        <v>169478</v>
      </c>
      <c r="E45" s="69">
        <v>169478</v>
      </c>
      <c r="F45" s="69">
        <v>169478</v>
      </c>
    </row>
    <row r="46" spans="1:8" s="60" customFormat="1" x14ac:dyDescent="0.25">
      <c r="A46" s="66"/>
      <c r="B46" s="67"/>
      <c r="C46" s="70"/>
      <c r="D46" s="69"/>
      <c r="E46" s="69"/>
      <c r="F46" s="69"/>
    </row>
    <row r="47" spans="1:8" x14ac:dyDescent="0.25">
      <c r="A47" s="33"/>
      <c r="B47" s="34" t="s">
        <v>9</v>
      </c>
      <c r="C47" s="35"/>
      <c r="D47" s="36">
        <f>SUM(D48:D53)</f>
        <v>47829711</v>
      </c>
      <c r="E47" s="36">
        <f>SUM(E48:E53)</f>
        <v>27808737</v>
      </c>
      <c r="F47" s="36">
        <f>SUM(F48:F53)</f>
        <v>28362631</v>
      </c>
    </row>
    <row r="48" spans="1:8" ht="57" customHeight="1" x14ac:dyDescent="0.25">
      <c r="A48" s="58" t="s">
        <v>38</v>
      </c>
      <c r="B48" s="38" t="s">
        <v>39</v>
      </c>
      <c r="C48" s="38" t="s">
        <v>40</v>
      </c>
      <c r="D48" s="42">
        <v>201600</v>
      </c>
      <c r="E48" s="42">
        <v>201600</v>
      </c>
      <c r="F48" s="42">
        <v>201600</v>
      </c>
    </row>
    <row r="49" spans="1:6" ht="31.5" customHeight="1" x14ac:dyDescent="0.25">
      <c r="A49" s="37" t="s">
        <v>41</v>
      </c>
      <c r="B49" s="38" t="s">
        <v>42</v>
      </c>
      <c r="C49" s="38" t="s">
        <v>43</v>
      </c>
      <c r="D49" s="42">
        <v>14225000</v>
      </c>
      <c r="E49" s="42">
        <v>20420798</v>
      </c>
      <c r="F49" s="42">
        <v>21047292</v>
      </c>
    </row>
    <row r="50" spans="1:6" ht="57" customHeight="1" x14ac:dyDescent="0.25">
      <c r="A50" s="37" t="s">
        <v>44</v>
      </c>
      <c r="B50" s="38" t="s">
        <v>45</v>
      </c>
      <c r="C50" s="38" t="s">
        <v>46</v>
      </c>
      <c r="D50" s="40">
        <v>140670</v>
      </c>
      <c r="E50" s="40">
        <v>146569</v>
      </c>
      <c r="F50" s="40">
        <v>146569</v>
      </c>
    </row>
    <row r="51" spans="1:6" ht="52.5" customHeight="1" x14ac:dyDescent="0.25">
      <c r="A51" s="37" t="s">
        <v>47</v>
      </c>
      <c r="B51" s="38" t="s">
        <v>48</v>
      </c>
      <c r="C51" s="38" t="s">
        <v>49</v>
      </c>
      <c r="D51" s="40">
        <v>32871089</v>
      </c>
      <c r="E51" s="40">
        <v>6854118</v>
      </c>
      <c r="F51" s="40">
        <v>6854118</v>
      </c>
    </row>
    <row r="52" spans="1:6" ht="115.5" customHeight="1" x14ac:dyDescent="0.25">
      <c r="A52" s="37" t="s">
        <v>50</v>
      </c>
      <c r="B52" s="38" t="s">
        <v>51</v>
      </c>
      <c r="C52" s="59" t="s">
        <v>52</v>
      </c>
      <c r="D52" s="40">
        <v>391352</v>
      </c>
      <c r="E52" s="40">
        <v>185652</v>
      </c>
      <c r="F52" s="40">
        <v>113052</v>
      </c>
    </row>
    <row r="53" spans="1:6" ht="97.5" customHeight="1" x14ac:dyDescent="0.25">
      <c r="A53" s="37" t="s">
        <v>50</v>
      </c>
      <c r="B53" s="38" t="s">
        <v>51</v>
      </c>
      <c r="C53" s="59" t="s">
        <v>53</v>
      </c>
      <c r="D53" s="40">
        <v>0</v>
      </c>
      <c r="E53" s="40">
        <v>0</v>
      </c>
      <c r="F53" s="40">
        <v>0</v>
      </c>
    </row>
    <row r="54" spans="1:6" s="60" customFormat="1" x14ac:dyDescent="0.25">
      <c r="A54" s="66"/>
      <c r="B54" s="67"/>
      <c r="C54" s="59"/>
      <c r="D54" s="69"/>
      <c r="E54" s="69"/>
      <c r="F54" s="69"/>
    </row>
    <row r="55" spans="1:6" s="76" customFormat="1" ht="16.5" customHeight="1" x14ac:dyDescent="0.25">
      <c r="A55" s="62"/>
      <c r="B55" s="63" t="s">
        <v>10</v>
      </c>
      <c r="C55" s="64"/>
      <c r="D55" s="65">
        <f>SUM(D56:D58)</f>
        <v>33271</v>
      </c>
      <c r="E55" s="65">
        <f t="shared" ref="E55:F55" si="1">SUM(E56:E58)</f>
        <v>33271</v>
      </c>
      <c r="F55" s="65">
        <f t="shared" si="1"/>
        <v>33271</v>
      </c>
    </row>
    <row r="56" spans="1:6" s="76" customFormat="1" ht="39.75" customHeight="1" x14ac:dyDescent="0.25">
      <c r="A56" s="66" t="s">
        <v>125</v>
      </c>
      <c r="B56" s="67" t="s">
        <v>126</v>
      </c>
      <c r="C56" s="83" t="s">
        <v>127</v>
      </c>
      <c r="D56" s="42">
        <v>30998</v>
      </c>
      <c r="E56" s="42">
        <v>30998</v>
      </c>
      <c r="F56" s="42">
        <v>30998</v>
      </c>
    </row>
    <row r="57" spans="1:6" s="76" customFormat="1" ht="39.75" customHeight="1" x14ac:dyDescent="0.25">
      <c r="A57" s="66" t="s">
        <v>128</v>
      </c>
      <c r="B57" s="67" t="s">
        <v>129</v>
      </c>
      <c r="C57" s="84"/>
      <c r="D57" s="42">
        <v>379</v>
      </c>
      <c r="E57" s="42">
        <v>379</v>
      </c>
      <c r="F57" s="42">
        <v>379</v>
      </c>
    </row>
    <row r="58" spans="1:6" s="76" customFormat="1" ht="50.25" customHeight="1" x14ac:dyDescent="0.25">
      <c r="A58" s="66" t="s">
        <v>130</v>
      </c>
      <c r="B58" s="67" t="s">
        <v>131</v>
      </c>
      <c r="C58" s="85"/>
      <c r="D58" s="42">
        <v>1894</v>
      </c>
      <c r="E58" s="42">
        <v>1894</v>
      </c>
      <c r="F58" s="42">
        <v>1894</v>
      </c>
    </row>
    <row r="59" spans="1:6" s="60" customFormat="1" x14ac:dyDescent="0.25">
      <c r="A59" s="66"/>
      <c r="B59" s="67"/>
      <c r="C59" s="70"/>
      <c r="D59" s="42"/>
      <c r="E59" s="42"/>
      <c r="F59" s="42"/>
    </row>
    <row r="60" spans="1:6" x14ac:dyDescent="0.25">
      <c r="A60" s="33"/>
      <c r="B60" s="34" t="s">
        <v>11</v>
      </c>
      <c r="C60" s="35"/>
      <c r="D60" s="36">
        <f>SUM(D61:D64)</f>
        <v>104213</v>
      </c>
      <c r="E60" s="36">
        <f t="shared" ref="E60:F60" si="2">SUM(E61:E64)</f>
        <v>104213</v>
      </c>
      <c r="F60" s="36">
        <f t="shared" si="2"/>
        <v>129213</v>
      </c>
    </row>
    <row r="61" spans="1:6" ht="30.75" customHeight="1" x14ac:dyDescent="0.25">
      <c r="A61" s="37" t="s">
        <v>22</v>
      </c>
      <c r="B61" s="38" t="s">
        <v>23</v>
      </c>
      <c r="C61" s="39" t="s">
        <v>24</v>
      </c>
      <c r="D61" s="40">
        <v>50342</v>
      </c>
      <c r="E61" s="40">
        <v>50342</v>
      </c>
      <c r="F61" s="40">
        <v>50342</v>
      </c>
    </row>
    <row r="62" spans="1:6" ht="45" customHeight="1" x14ac:dyDescent="0.25">
      <c r="A62" s="37" t="s">
        <v>25</v>
      </c>
      <c r="B62" s="38" t="s">
        <v>26</v>
      </c>
      <c r="C62" s="41" t="s">
        <v>27</v>
      </c>
      <c r="D62" s="40">
        <v>28271</v>
      </c>
      <c r="E62" s="40">
        <v>28271</v>
      </c>
      <c r="F62" s="40">
        <v>28271</v>
      </c>
    </row>
    <row r="63" spans="1:6" ht="111" customHeight="1" x14ac:dyDescent="0.25">
      <c r="A63" s="37" t="s">
        <v>28</v>
      </c>
      <c r="B63" s="38" t="s">
        <v>29</v>
      </c>
      <c r="C63" s="41" t="s">
        <v>30</v>
      </c>
      <c r="D63" s="40">
        <v>25600</v>
      </c>
      <c r="E63" s="40">
        <v>25600</v>
      </c>
      <c r="F63" s="40">
        <v>25600</v>
      </c>
    </row>
    <row r="64" spans="1:6" ht="46.5" customHeight="1" x14ac:dyDescent="0.25">
      <c r="A64" s="37" t="s">
        <v>31</v>
      </c>
      <c r="B64" s="38" t="s">
        <v>32</v>
      </c>
      <c r="C64" s="41" t="s">
        <v>33</v>
      </c>
      <c r="D64" s="40">
        <v>0</v>
      </c>
      <c r="E64" s="40">
        <v>0</v>
      </c>
      <c r="F64" s="40">
        <v>25000</v>
      </c>
    </row>
    <row r="65" spans="1:6" s="60" customFormat="1" x14ac:dyDescent="0.25">
      <c r="A65" s="66"/>
      <c r="B65" s="67"/>
      <c r="C65" s="70"/>
      <c r="D65" s="69"/>
      <c r="E65" s="69"/>
      <c r="F65" s="69"/>
    </row>
    <row r="66" spans="1:6" s="60" customFormat="1" x14ac:dyDescent="0.25">
      <c r="A66" s="62"/>
      <c r="B66" s="63" t="s">
        <v>12</v>
      </c>
      <c r="C66" s="64"/>
      <c r="D66" s="65">
        <f>SUM(D67:D71)</f>
        <v>2001605</v>
      </c>
      <c r="E66" s="65">
        <f>SUM(E67:E71)</f>
        <v>1924358</v>
      </c>
      <c r="F66" s="65">
        <f>SUM(F67:F71)</f>
        <v>1924358</v>
      </c>
    </row>
    <row r="67" spans="1:6" s="60" customFormat="1" ht="40.5" customHeight="1" x14ac:dyDescent="0.25">
      <c r="A67" s="71" t="s">
        <v>113</v>
      </c>
      <c r="B67" s="67" t="s">
        <v>114</v>
      </c>
      <c r="C67" s="68" t="s">
        <v>115</v>
      </c>
      <c r="D67" s="69">
        <v>1247217</v>
      </c>
      <c r="E67" s="69">
        <v>1247217</v>
      </c>
      <c r="F67" s="69">
        <v>1247217</v>
      </c>
    </row>
    <row r="68" spans="1:6" s="60" customFormat="1" ht="53.25" customHeight="1" x14ac:dyDescent="0.25">
      <c r="A68" s="71" t="s">
        <v>113</v>
      </c>
      <c r="B68" s="67" t="s">
        <v>114</v>
      </c>
      <c r="C68" s="68" t="s">
        <v>116</v>
      </c>
      <c r="D68" s="69">
        <v>77247</v>
      </c>
      <c r="E68" s="69"/>
      <c r="F68" s="69"/>
    </row>
    <row r="69" spans="1:6" s="60" customFormat="1" ht="53.25" customHeight="1" x14ac:dyDescent="0.25">
      <c r="A69" s="71" t="s">
        <v>113</v>
      </c>
      <c r="B69" s="67" t="s">
        <v>114</v>
      </c>
      <c r="C69" s="68" t="s">
        <v>117</v>
      </c>
      <c r="D69" s="69">
        <v>491788</v>
      </c>
      <c r="E69" s="69">
        <v>491788</v>
      </c>
      <c r="F69" s="69">
        <v>491788</v>
      </c>
    </row>
    <row r="70" spans="1:6" s="60" customFormat="1" ht="53.25" customHeight="1" x14ac:dyDescent="0.25">
      <c r="A70" s="71" t="s">
        <v>118</v>
      </c>
      <c r="B70" s="67" t="s">
        <v>119</v>
      </c>
      <c r="C70" s="68" t="s">
        <v>120</v>
      </c>
      <c r="D70" s="69">
        <v>185353</v>
      </c>
      <c r="E70" s="69">
        <v>185353</v>
      </c>
      <c r="F70" s="69">
        <v>185353</v>
      </c>
    </row>
    <row r="71" spans="1:6" s="60" customFormat="1" ht="105" customHeight="1" x14ac:dyDescent="0.25">
      <c r="A71" s="71" t="s">
        <v>121</v>
      </c>
      <c r="B71" s="67" t="s">
        <v>122</v>
      </c>
      <c r="C71" s="68" t="s">
        <v>123</v>
      </c>
      <c r="D71" s="69">
        <v>0</v>
      </c>
      <c r="E71" s="69">
        <v>0</v>
      </c>
      <c r="F71" s="69">
        <v>0</v>
      </c>
    </row>
    <row r="72" spans="1:6" s="60" customFormat="1" x14ac:dyDescent="0.25">
      <c r="A72" s="71"/>
      <c r="B72" s="67"/>
      <c r="C72" s="68"/>
      <c r="D72" s="69"/>
      <c r="E72" s="69"/>
      <c r="F72" s="69"/>
    </row>
    <row r="73" spans="1:6" ht="31.5" x14ac:dyDescent="0.25">
      <c r="A73" s="43"/>
      <c r="B73" s="22" t="s">
        <v>13</v>
      </c>
      <c r="C73" s="23"/>
      <c r="D73" s="24">
        <f>D75+D79</f>
        <v>5507</v>
      </c>
      <c r="E73" s="61">
        <f t="shared" ref="E73:F73" si="3">E75+E79</f>
        <v>4697</v>
      </c>
      <c r="F73" s="61">
        <f t="shared" si="3"/>
        <v>504697</v>
      </c>
    </row>
    <row r="74" spans="1:6" ht="15.75" x14ac:dyDescent="0.25">
      <c r="A74" s="29"/>
      <c r="B74" s="12" t="s">
        <v>7</v>
      </c>
      <c r="C74" s="30"/>
      <c r="D74" s="31"/>
      <c r="E74" s="32"/>
      <c r="F74" s="31"/>
    </row>
    <row r="75" spans="1:6" x14ac:dyDescent="0.25">
      <c r="A75" s="33"/>
      <c r="B75" s="34" t="s">
        <v>21</v>
      </c>
      <c r="C75" s="35"/>
      <c r="D75" s="36">
        <f>SUM(D76:D77)</f>
        <v>5507</v>
      </c>
      <c r="E75" s="36">
        <f t="shared" ref="E75" si="4">SUM(E76:E77)</f>
        <v>4697</v>
      </c>
      <c r="F75" s="36">
        <f t="shared" ref="F75" si="5">SUM(F76:F77)</f>
        <v>4697</v>
      </c>
    </row>
    <row r="76" spans="1:6" ht="82.5" customHeight="1" x14ac:dyDescent="0.25">
      <c r="A76" s="56" t="s">
        <v>34</v>
      </c>
      <c r="B76" s="18" t="s">
        <v>35</v>
      </c>
      <c r="C76" s="55" t="s">
        <v>36</v>
      </c>
      <c r="D76" s="57">
        <v>4697</v>
      </c>
      <c r="E76" s="57">
        <v>4697</v>
      </c>
      <c r="F76" s="57">
        <v>4697</v>
      </c>
    </row>
    <row r="77" spans="1:6" ht="114" customHeight="1" x14ac:dyDescent="0.25">
      <c r="A77" s="56" t="s">
        <v>34</v>
      </c>
      <c r="B77" s="18" t="s">
        <v>35</v>
      </c>
      <c r="C77" s="55" t="s">
        <v>37</v>
      </c>
      <c r="D77" s="57">
        <v>810</v>
      </c>
      <c r="E77" s="57">
        <v>0</v>
      </c>
      <c r="F77" s="57">
        <v>0</v>
      </c>
    </row>
    <row r="78" spans="1:6" x14ac:dyDescent="0.25">
      <c r="A78" s="56"/>
      <c r="B78" s="18"/>
      <c r="C78" s="55"/>
      <c r="D78" s="57"/>
      <c r="E78" s="57"/>
      <c r="F78" s="57"/>
    </row>
    <row r="79" spans="1:6" s="76" customFormat="1" ht="15" customHeight="1" x14ac:dyDescent="0.25">
      <c r="A79" s="78"/>
      <c r="B79" s="79" t="s">
        <v>14</v>
      </c>
      <c r="C79" s="75"/>
      <c r="D79" s="80">
        <f>SUM(D80:D80)</f>
        <v>0</v>
      </c>
      <c r="E79" s="80">
        <f>SUM(E80:E80)</f>
        <v>0</v>
      </c>
      <c r="F79" s="80">
        <f>SUM(F80:F80)</f>
        <v>500000</v>
      </c>
    </row>
    <row r="80" spans="1:6" s="76" customFormat="1" ht="42" customHeight="1" x14ac:dyDescent="0.25">
      <c r="A80" s="66" t="s">
        <v>110</v>
      </c>
      <c r="B80" s="81" t="s">
        <v>111</v>
      </c>
      <c r="C80" s="82" t="s">
        <v>112</v>
      </c>
      <c r="D80" s="69">
        <v>0</v>
      </c>
      <c r="E80" s="69">
        <v>0</v>
      </c>
      <c r="F80" s="69">
        <v>500000</v>
      </c>
    </row>
    <row r="81" spans="1:6" s="76" customFormat="1" ht="15" customHeight="1" x14ac:dyDescent="0.25">
      <c r="A81" s="71"/>
      <c r="B81" s="67"/>
      <c r="C81" s="70"/>
      <c r="D81" s="69"/>
      <c r="E81" s="69"/>
      <c r="F81" s="69"/>
    </row>
    <row r="82" spans="1:6" ht="110.25" x14ac:dyDescent="0.25">
      <c r="A82" s="44"/>
      <c r="B82" s="45" t="s">
        <v>15</v>
      </c>
      <c r="C82" s="46"/>
      <c r="D82" s="47">
        <f>D84</f>
        <v>0</v>
      </c>
      <c r="E82" s="72">
        <f t="shared" ref="E82:F82" si="6">E84</f>
        <v>0</v>
      </c>
      <c r="F82" s="72">
        <f t="shared" si="6"/>
        <v>0</v>
      </c>
    </row>
    <row r="83" spans="1:6" ht="15.75" x14ac:dyDescent="0.25">
      <c r="A83" s="29"/>
      <c r="B83" s="12" t="s">
        <v>7</v>
      </c>
      <c r="C83" s="30"/>
      <c r="D83" s="31"/>
      <c r="E83" s="32"/>
      <c r="F83" s="31"/>
    </row>
    <row r="84" spans="1:6" s="60" customFormat="1" ht="30" customHeight="1" x14ac:dyDescent="0.25">
      <c r="A84" s="62"/>
      <c r="B84" s="63" t="s">
        <v>107</v>
      </c>
      <c r="C84" s="64"/>
      <c r="D84" s="65">
        <f>SUM(D85:D86)</f>
        <v>0</v>
      </c>
      <c r="E84" s="65">
        <f>SUM(E85:E86)</f>
        <v>0</v>
      </c>
      <c r="F84" s="65">
        <f>SUM(F85:F86)</f>
        <v>0</v>
      </c>
    </row>
    <row r="85" spans="1:6" s="60" customFormat="1" ht="111.75" customHeight="1" x14ac:dyDescent="0.25">
      <c r="A85" s="71" t="s">
        <v>108</v>
      </c>
      <c r="B85" s="67" t="s">
        <v>109</v>
      </c>
      <c r="C85" s="70" t="s">
        <v>134</v>
      </c>
      <c r="D85" s="69">
        <v>0</v>
      </c>
      <c r="E85" s="69">
        <v>0</v>
      </c>
      <c r="F85" s="69">
        <v>0</v>
      </c>
    </row>
    <row r="86" spans="1:6" x14ac:dyDescent="0.25">
      <c r="A86" s="37"/>
      <c r="B86" s="38"/>
      <c r="C86" s="41"/>
      <c r="D86" s="40"/>
      <c r="E86" s="40"/>
      <c r="F86" s="40"/>
    </row>
    <row r="87" spans="1:6" hidden="1" x14ac:dyDescent="0.25">
      <c r="A87" s="48"/>
      <c r="B87" s="48"/>
      <c r="C87" s="48"/>
      <c r="D87" s="49"/>
      <c r="E87" s="49"/>
      <c r="F87" s="49"/>
    </row>
    <row r="88" spans="1:6" ht="15.75" hidden="1" x14ac:dyDescent="0.25">
      <c r="A88" s="50" t="s">
        <v>16</v>
      </c>
      <c r="B88" s="51"/>
      <c r="C88" s="51"/>
      <c r="D88" s="51"/>
      <c r="E88" s="49"/>
      <c r="F88" s="52" t="s">
        <v>17</v>
      </c>
    </row>
    <row r="89" spans="1:6" hidden="1" x14ac:dyDescent="0.25">
      <c r="A89" s="53"/>
      <c r="B89" s="53"/>
      <c r="C89" s="53"/>
      <c r="D89" s="53"/>
      <c r="E89" s="53"/>
      <c r="F89" s="49"/>
    </row>
    <row r="90" spans="1:6" hidden="1" x14ac:dyDescent="0.25">
      <c r="A90" s="53"/>
      <c r="B90" s="53"/>
      <c r="C90" s="53"/>
      <c r="D90" s="53"/>
      <c r="E90" s="53"/>
      <c r="F90" s="49"/>
    </row>
    <row r="91" spans="1:6" hidden="1" x14ac:dyDescent="0.25">
      <c r="A91" s="53"/>
      <c r="B91" s="53"/>
      <c r="C91" s="53"/>
      <c r="D91" s="53"/>
      <c r="E91" s="53"/>
      <c r="F91" s="49"/>
    </row>
    <row r="92" spans="1:6" hidden="1" x14ac:dyDescent="0.25">
      <c r="A92" s="54" t="s">
        <v>18</v>
      </c>
      <c r="B92" s="53"/>
      <c r="C92" s="53"/>
      <c r="D92" s="53"/>
      <c r="E92" s="53"/>
      <c r="F92" s="49"/>
    </row>
    <row r="93" spans="1:6" hidden="1" x14ac:dyDescent="0.25">
      <c r="A93" s="54" t="s">
        <v>19</v>
      </c>
      <c r="B93" s="53"/>
      <c r="C93" s="53"/>
      <c r="D93" s="53"/>
      <c r="E93" s="53"/>
      <c r="F93" s="49"/>
    </row>
    <row r="94" spans="1:6" hidden="1" x14ac:dyDescent="0.25">
      <c r="A94" s="53"/>
      <c r="B94" s="53"/>
      <c r="C94" s="53"/>
      <c r="D94" s="53"/>
      <c r="E94" s="53"/>
      <c r="F94" s="49"/>
    </row>
    <row r="98" spans="1:6" ht="15.75" x14ac:dyDescent="0.25">
      <c r="A98" s="99" t="s">
        <v>135</v>
      </c>
      <c r="B98" s="99"/>
      <c r="C98" s="100"/>
      <c r="F98" s="104" t="s">
        <v>137</v>
      </c>
    </row>
    <row r="99" spans="1:6" x14ac:dyDescent="0.25">
      <c r="A99" s="101"/>
      <c r="B99" s="102"/>
      <c r="C99" s="102"/>
    </row>
    <row r="100" spans="1:6" x14ac:dyDescent="0.25">
      <c r="A100" s="101"/>
      <c r="B100" s="102"/>
      <c r="C100" s="102"/>
    </row>
    <row r="101" spans="1:6" x14ac:dyDescent="0.25">
      <c r="A101" s="101"/>
      <c r="B101" s="102"/>
      <c r="C101" s="102"/>
    </row>
    <row r="102" spans="1:6" ht="34.5" customHeight="1" x14ac:dyDescent="0.25">
      <c r="A102" s="103" t="s">
        <v>136</v>
      </c>
      <c r="B102" s="103"/>
      <c r="C102" s="101"/>
    </row>
  </sheetData>
  <mergeCells count="10">
    <mergeCell ref="A98:B98"/>
    <mergeCell ref="A102:B102"/>
    <mergeCell ref="C56:C58"/>
    <mergeCell ref="C21:C23"/>
    <mergeCell ref="A1:F1"/>
    <mergeCell ref="A3:F3"/>
    <mergeCell ref="A5:A6"/>
    <mergeCell ref="B5:B6"/>
    <mergeCell ref="C5:C6"/>
    <mergeCell ref="D5:F5"/>
  </mergeCells>
  <pageMargins left="0.31496062992125984" right="0.31496062992125984" top="0.39370078740157483" bottom="0.39370078740157483" header="0.31496062992125984" footer="0.15748031496062992"/>
  <pageSetup fitToHeight="0" orientation="landscape"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5.pielikums</vt:lpstr>
      <vt:lpstr>'5.pielikums'!Print_Titles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ziņojuma "Par valsts pamatbudžeta un valsts speciālā budžeta bāzi 2022., 2023. un 2024.gadam" 5.pielikums</dc:title>
  <dc:subject>Informatīvais ziņojums</dc:subject>
  <dc:creator/>
  <dc:description>dace.sinkovska@fm.gov.lv; 67083813</dc:description>
  <cp:lastModifiedBy/>
  <dcterms:created xsi:type="dcterms:W3CDTF">2015-06-05T18:17:20Z</dcterms:created>
  <dcterms:modified xsi:type="dcterms:W3CDTF">2021-08-16T08:31:18Z</dcterms:modified>
</cp:coreProperties>
</file>