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u bāzes\2021\8_Augusts_2021\Mājas lapai\"/>
    </mc:Choice>
  </mc:AlternateContent>
  <bookViews>
    <workbookView xWindow="0" yWindow="0" windowWidth="38400" windowHeight="17850"/>
  </bookViews>
  <sheets>
    <sheet name="pamat" sheetId="1" r:id="rId1"/>
  </sheets>
  <definedNames>
    <definedName name="_xlnm._FilterDatabase" localSheetId="0" hidden="1">pamat!$A$4:$B$47</definedName>
    <definedName name="_xlnm.Print_Titles" localSheetId="0">pamat!$1:$3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N47" i="1"/>
  <c r="H47" i="1"/>
  <c r="G47" i="1"/>
  <c r="F47" i="1"/>
  <c r="O46" i="1"/>
  <c r="N46" i="1"/>
  <c r="H46" i="1"/>
  <c r="G46" i="1"/>
  <c r="F46" i="1"/>
  <c r="O45" i="1"/>
  <c r="N45" i="1"/>
  <c r="H45" i="1"/>
  <c r="G45" i="1"/>
  <c r="F45" i="1"/>
  <c r="O44" i="1"/>
  <c r="N44" i="1"/>
  <c r="H44" i="1"/>
  <c r="G44" i="1"/>
  <c r="F44" i="1"/>
  <c r="O43" i="1"/>
  <c r="N43" i="1"/>
  <c r="H43" i="1"/>
  <c r="G43" i="1"/>
  <c r="F43" i="1"/>
  <c r="O42" i="1"/>
  <c r="N42" i="1"/>
  <c r="H42" i="1"/>
  <c r="G42" i="1"/>
  <c r="F42" i="1"/>
  <c r="O41" i="1"/>
  <c r="N41" i="1"/>
  <c r="H41" i="1"/>
  <c r="G41" i="1"/>
  <c r="F41" i="1"/>
  <c r="O40" i="1"/>
  <c r="N40" i="1"/>
  <c r="H40" i="1"/>
  <c r="G40" i="1"/>
  <c r="F40" i="1"/>
  <c r="O39" i="1"/>
  <c r="N39" i="1"/>
  <c r="H39" i="1"/>
  <c r="G39" i="1"/>
  <c r="F39" i="1"/>
  <c r="O38" i="1"/>
  <c r="N38" i="1"/>
  <c r="H38" i="1"/>
  <c r="G38" i="1"/>
  <c r="F38" i="1"/>
  <c r="O37" i="1"/>
  <c r="N37" i="1"/>
  <c r="H37" i="1"/>
  <c r="G37" i="1"/>
  <c r="F37" i="1"/>
  <c r="O36" i="1"/>
  <c r="N36" i="1"/>
  <c r="H36" i="1"/>
  <c r="G36" i="1"/>
  <c r="F36" i="1"/>
  <c r="O35" i="1"/>
  <c r="N35" i="1"/>
  <c r="H35" i="1"/>
  <c r="G35" i="1"/>
  <c r="F35" i="1"/>
  <c r="O34" i="1"/>
  <c r="N34" i="1"/>
  <c r="H34" i="1"/>
  <c r="G34" i="1"/>
  <c r="F34" i="1"/>
  <c r="O33" i="1"/>
  <c r="N33" i="1"/>
  <c r="H33" i="1"/>
  <c r="G33" i="1"/>
  <c r="F33" i="1"/>
  <c r="O32" i="1"/>
  <c r="N32" i="1"/>
  <c r="H32" i="1"/>
  <c r="G32" i="1"/>
  <c r="F32" i="1"/>
  <c r="O31" i="1"/>
  <c r="N31" i="1"/>
  <c r="H31" i="1"/>
  <c r="G31" i="1"/>
  <c r="F31" i="1"/>
  <c r="O30" i="1"/>
  <c r="N30" i="1"/>
  <c r="H30" i="1"/>
  <c r="G30" i="1"/>
  <c r="F30" i="1"/>
  <c r="O29" i="1"/>
  <c r="N29" i="1"/>
  <c r="H29" i="1"/>
  <c r="G29" i="1"/>
  <c r="F29" i="1"/>
  <c r="O28" i="1"/>
  <c r="N28" i="1"/>
  <c r="H28" i="1"/>
  <c r="G28" i="1"/>
  <c r="F28" i="1"/>
  <c r="O27" i="1"/>
  <c r="N27" i="1"/>
  <c r="H27" i="1"/>
  <c r="G27" i="1"/>
  <c r="F27" i="1"/>
  <c r="O26" i="1"/>
  <c r="N26" i="1"/>
  <c r="H26" i="1"/>
  <c r="G26" i="1"/>
  <c r="F26" i="1"/>
  <c r="O25" i="1"/>
  <c r="N25" i="1"/>
  <c r="H25" i="1"/>
  <c r="G25" i="1"/>
  <c r="F25" i="1"/>
  <c r="O24" i="1"/>
  <c r="N24" i="1"/>
  <c r="H24" i="1"/>
  <c r="G24" i="1"/>
  <c r="F24" i="1"/>
  <c r="O23" i="1"/>
  <c r="N23" i="1"/>
  <c r="H23" i="1"/>
  <c r="G23" i="1"/>
  <c r="F23" i="1"/>
  <c r="O22" i="1"/>
  <c r="N22" i="1"/>
  <c r="H22" i="1"/>
  <c r="G22" i="1"/>
  <c r="F22" i="1"/>
  <c r="O21" i="1"/>
  <c r="N21" i="1"/>
  <c r="H21" i="1"/>
  <c r="G21" i="1"/>
  <c r="F21" i="1"/>
  <c r="O20" i="1"/>
  <c r="N20" i="1"/>
  <c r="H20" i="1"/>
  <c r="G20" i="1"/>
  <c r="F20" i="1"/>
  <c r="O19" i="1"/>
  <c r="N19" i="1"/>
  <c r="H19" i="1"/>
  <c r="G19" i="1"/>
  <c r="F19" i="1"/>
  <c r="O18" i="1"/>
  <c r="N18" i="1"/>
  <c r="H18" i="1"/>
  <c r="G18" i="1"/>
  <c r="F18" i="1"/>
  <c r="O17" i="1"/>
  <c r="N17" i="1"/>
  <c r="H17" i="1"/>
  <c r="G17" i="1"/>
  <c r="F17" i="1"/>
  <c r="O16" i="1"/>
  <c r="N16" i="1"/>
  <c r="H16" i="1"/>
  <c r="G16" i="1"/>
  <c r="F16" i="1"/>
  <c r="O15" i="1"/>
  <c r="N15" i="1"/>
  <c r="H15" i="1"/>
  <c r="G15" i="1"/>
  <c r="F15" i="1"/>
  <c r="O14" i="1"/>
  <c r="N14" i="1"/>
  <c r="H14" i="1"/>
  <c r="G14" i="1"/>
  <c r="F14" i="1"/>
  <c r="O13" i="1"/>
  <c r="N13" i="1"/>
  <c r="H13" i="1"/>
  <c r="G13" i="1"/>
  <c r="F13" i="1"/>
  <c r="O12" i="1"/>
  <c r="N12" i="1"/>
  <c r="H12" i="1"/>
  <c r="G12" i="1"/>
  <c r="F12" i="1"/>
  <c r="O11" i="1"/>
  <c r="N11" i="1"/>
  <c r="H11" i="1"/>
  <c r="G11" i="1"/>
  <c r="F11" i="1"/>
  <c r="O10" i="1"/>
  <c r="N10" i="1"/>
  <c r="H10" i="1"/>
  <c r="G10" i="1"/>
  <c r="F10" i="1"/>
  <c r="O9" i="1"/>
  <c r="N9" i="1"/>
  <c r="H9" i="1"/>
  <c r="G9" i="1"/>
  <c r="F9" i="1"/>
  <c r="O8" i="1"/>
  <c r="N8" i="1"/>
  <c r="H8" i="1"/>
  <c r="G8" i="1"/>
  <c r="F8" i="1"/>
  <c r="O7" i="1"/>
  <c r="N7" i="1"/>
  <c r="H7" i="1"/>
  <c r="G7" i="1"/>
  <c r="F7" i="1"/>
  <c r="O6" i="1"/>
  <c r="N6" i="1"/>
  <c r="H6" i="1"/>
  <c r="G6" i="1"/>
  <c r="F6" i="1"/>
  <c r="O5" i="1"/>
  <c r="N5" i="1"/>
  <c r="H5" i="1"/>
  <c r="G5" i="1"/>
  <c r="F5" i="1"/>
  <c r="M4" i="1"/>
  <c r="O4" i="1" s="1"/>
  <c r="L4" i="1"/>
  <c r="K4" i="1"/>
  <c r="J4" i="1"/>
  <c r="I4" i="1"/>
  <c r="H4" i="1"/>
  <c r="G4" i="1"/>
  <c r="E4" i="1"/>
  <c r="D4" i="1"/>
  <c r="C4" i="1"/>
  <c r="B4" i="1"/>
  <c r="F4" i="1" s="1"/>
  <c r="N4" i="1" l="1"/>
</calcChain>
</file>

<file path=xl/sharedStrings.xml><?xml version="1.0" encoding="utf-8"?>
<sst xmlns="http://schemas.openxmlformats.org/spreadsheetml/2006/main" count="65" uniqueCount="61">
  <si>
    <t>Pašvaldību 2021.gada pamatbudžets (plāns un izpilde uz 31.08.2021.), EUR</t>
  </si>
  <si>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</si>
  <si>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</si>
  <si>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</si>
  <si>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</si>
  <si>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</si>
  <si>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</si>
  <si>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>Naudas līdzekļu atlikums uz 31.08.2021.</t>
  </si>
  <si>
    <t xml:space="preserve">Atlikuma izmaiņas </t>
  </si>
  <si>
    <t>Plāns</t>
  </si>
  <si>
    <t>Izpilde</t>
  </si>
  <si>
    <t>Naudas līdzekļi un noguldījumi (atlikuma izmaiņas)</t>
  </si>
  <si>
    <t xml:space="preserve">Aizņēmumi </t>
  </si>
  <si>
    <t>Aizdevumi</t>
  </si>
  <si>
    <t>Akcijas un cita līdzdalība komersantu pašu kapitālā</t>
  </si>
  <si>
    <t>Eur</t>
  </si>
  <si>
    <t>%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</si>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</sst>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/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2" applyNumberFormat="1" applyFont="1" applyFill="1" applyBorder="1" applyAlignment="1">
      <alignment vertical="center"/>
    </xf>
    <xf numFmtId="3" fontId="5" fillId="0" borderId="6" xfId="3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3" fontId="5" fillId="0" borderId="6" xfId="3" applyNumberFormat="1" applyFont="1" applyFill="1" applyBorder="1" applyAlignment="1">
      <alignment horizontal="right" vertical="center"/>
    </xf>
    <xf numFmtId="3" fontId="5" fillId="0" borderId="7" xfId="3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2" applyNumberFormat="1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10" xfId="3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Normal="100" workbookViewId="0">
      <selection activeCell="J13" sqref="J13"/>
    </sheetView>
  </sheetViews>
  <sheetFormatPr defaultColWidth="9" defaultRowHeight="14" x14ac:dyDescent="0.35"/>
  <cols>
    <col min="1" max="1" width="20.83203125" style="55" customWidth="1"/>
    <col min="2" max="2" width="12.75" style="55" customWidth="1"/>
    <col min="3" max="3" width="14.08203125" style="17" customWidth="1"/>
    <col min="4" max="4" width="11.4140625" style="17" bestFit="1" customWidth="1"/>
    <col min="5" max="5" width="12.08203125" style="17" customWidth="1"/>
    <col min="6" max="7" width="12.75" style="17" customWidth="1"/>
    <col min="8" max="8" width="12" style="55" customWidth="1"/>
    <col min="9" max="11" width="12" style="17" customWidth="1"/>
    <col min="12" max="12" width="12.83203125" style="17" customWidth="1"/>
    <col min="13" max="13" width="13.58203125" style="17" customWidth="1"/>
    <col min="14" max="14" width="12.08203125" style="17" customWidth="1"/>
    <col min="15" max="15" width="9" style="17"/>
    <col min="16" max="16" width="9.5" style="17" bestFit="1" customWidth="1"/>
    <col min="17" max="16384" width="9" style="17"/>
  </cols>
  <sheetData>
    <row r="1" spans="1:15" s="3" customFormat="1" ht="18.5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5" ht="36.75" customHeight="1" x14ac:dyDescent="0.35">
      <c r="A2" s="4" t="s">
        <v>1</v>
      </c>
      <c r="B2" s="5" t="s">
        <v>2</v>
      </c>
      <c r="C2" s="6"/>
      <c r="D2" s="7" t="s">
        <v>3</v>
      </c>
      <c r="E2" s="8"/>
      <c r="F2" s="9" t="s">
        <v>4</v>
      </c>
      <c r="G2" s="10"/>
      <c r="H2" s="11" t="s">
        <v>5</v>
      </c>
      <c r="I2" s="12"/>
      <c r="J2" s="12"/>
      <c r="K2" s="13"/>
      <c r="L2" s="9" t="s">
        <v>6</v>
      </c>
      <c r="M2" s="14" t="s">
        <v>7</v>
      </c>
      <c r="N2" s="15" t="s">
        <v>8</v>
      </c>
      <c r="O2" s="16"/>
    </row>
    <row r="3" spans="1:15" s="27" customFormat="1" ht="81" customHeight="1" x14ac:dyDescent="0.35">
      <c r="A3" s="4"/>
      <c r="B3" s="18" t="s">
        <v>9</v>
      </c>
      <c r="C3" s="19" t="s">
        <v>10</v>
      </c>
      <c r="D3" s="20" t="s">
        <v>9</v>
      </c>
      <c r="E3" s="19" t="s">
        <v>10</v>
      </c>
      <c r="F3" s="20" t="s">
        <v>9</v>
      </c>
      <c r="G3" s="19" t="s">
        <v>10</v>
      </c>
      <c r="H3" s="21" t="s">
        <v>11</v>
      </c>
      <c r="I3" s="22" t="s">
        <v>12</v>
      </c>
      <c r="J3" s="22" t="s">
        <v>13</v>
      </c>
      <c r="K3" s="23" t="s">
        <v>14</v>
      </c>
      <c r="L3" s="24"/>
      <c r="M3" s="25"/>
      <c r="N3" s="26" t="s">
        <v>15</v>
      </c>
      <c r="O3" s="19" t="s">
        <v>16</v>
      </c>
    </row>
    <row r="4" spans="1:15" s="37" customFormat="1" ht="20.25" customHeight="1" x14ac:dyDescent="0.35">
      <c r="A4" s="28" t="s">
        <v>17</v>
      </c>
      <c r="B4" s="29">
        <f>SUM(B5:B47)</f>
        <v>2813088268</v>
      </c>
      <c r="C4" s="30">
        <f>SUM(C5:C47)</f>
        <v>1929277211</v>
      </c>
      <c r="D4" s="31">
        <f>SUM(D5:D47)</f>
        <v>3449747498</v>
      </c>
      <c r="E4" s="30">
        <f>SUM(E5:E47)</f>
        <v>1895072162</v>
      </c>
      <c r="F4" s="31">
        <f t="shared" ref="F4:G35" si="0">B4-D4</f>
        <v>-636659230</v>
      </c>
      <c r="G4" s="32">
        <f t="shared" si="0"/>
        <v>34205049</v>
      </c>
      <c r="H4" s="33">
        <f t="shared" ref="H4:H47" si="1">L4-M4</f>
        <v>-60905665</v>
      </c>
      <c r="I4" s="34">
        <f>SUM(I5:I47)</f>
        <v>36822822</v>
      </c>
      <c r="J4" s="34">
        <f>SUM(J5:J47)</f>
        <v>20089</v>
      </c>
      <c r="K4" s="32">
        <f>SUM(K5:K47)</f>
        <v>-10142295</v>
      </c>
      <c r="L4" s="31">
        <f>SUM(L5:L47)</f>
        <v>496705214</v>
      </c>
      <c r="M4" s="34">
        <f>SUM(M5:M47)</f>
        <v>557610879</v>
      </c>
      <c r="N4" s="35">
        <f t="shared" ref="N4:N47" si="2">M4-L4</f>
        <v>60905665</v>
      </c>
      <c r="O4" s="36">
        <f t="shared" ref="O4:O47" si="3">M4/L4-1</f>
        <v>0.12261933896268706</v>
      </c>
    </row>
    <row r="5" spans="1:15" x14ac:dyDescent="0.35">
      <c r="A5" s="38" t="s">
        <v>18</v>
      </c>
      <c r="B5" s="39">
        <v>940658679</v>
      </c>
      <c r="C5" s="40">
        <v>628275119</v>
      </c>
      <c r="D5" s="39">
        <v>1076566113</v>
      </c>
      <c r="E5" s="40">
        <v>597471982</v>
      </c>
      <c r="F5" s="41">
        <f t="shared" si="0"/>
        <v>-135907434</v>
      </c>
      <c r="G5" s="42">
        <f t="shared" si="0"/>
        <v>30803137</v>
      </c>
      <c r="H5" s="43">
        <f t="shared" si="1"/>
        <v>-26400119</v>
      </c>
      <c r="I5" s="44">
        <v>-4403018</v>
      </c>
      <c r="J5" s="45">
        <v>0</v>
      </c>
      <c r="K5" s="46">
        <v>0</v>
      </c>
      <c r="L5" s="39">
        <v>130412761</v>
      </c>
      <c r="M5" s="44">
        <v>156812880</v>
      </c>
      <c r="N5" s="45">
        <f t="shared" si="2"/>
        <v>26400119</v>
      </c>
      <c r="O5" s="47">
        <f t="shared" si="3"/>
        <v>0.20243508992191339</v>
      </c>
    </row>
    <row r="6" spans="1:15" x14ac:dyDescent="0.35">
      <c r="A6" s="38" t="s">
        <v>19</v>
      </c>
      <c r="B6" s="39">
        <v>100719492</v>
      </c>
      <c r="C6" s="40">
        <v>70856306</v>
      </c>
      <c r="D6" s="39">
        <v>129316998</v>
      </c>
      <c r="E6" s="40">
        <v>75314407</v>
      </c>
      <c r="F6" s="41">
        <f t="shared" si="0"/>
        <v>-28597506</v>
      </c>
      <c r="G6" s="42">
        <f t="shared" si="0"/>
        <v>-4458101</v>
      </c>
      <c r="H6" s="43">
        <f t="shared" si="1"/>
        <v>3562255</v>
      </c>
      <c r="I6" s="44">
        <v>2431084</v>
      </c>
      <c r="J6" s="45">
        <v>0</v>
      </c>
      <c r="K6" s="46">
        <v>-1535238</v>
      </c>
      <c r="L6" s="39">
        <v>20837652</v>
      </c>
      <c r="M6" s="44">
        <v>17275397</v>
      </c>
      <c r="N6" s="45">
        <f t="shared" si="2"/>
        <v>-3562255</v>
      </c>
      <c r="O6" s="47">
        <f t="shared" si="3"/>
        <v>-0.17095280216792175</v>
      </c>
    </row>
    <row r="7" spans="1:15" x14ac:dyDescent="0.35">
      <c r="A7" s="38" t="s">
        <v>20</v>
      </c>
      <c r="B7" s="39">
        <v>80300794</v>
      </c>
      <c r="C7" s="40">
        <v>52699161</v>
      </c>
      <c r="D7" s="39">
        <v>95243034</v>
      </c>
      <c r="E7" s="40">
        <v>46747670</v>
      </c>
      <c r="F7" s="41">
        <f t="shared" si="0"/>
        <v>-14942240</v>
      </c>
      <c r="G7" s="42">
        <f t="shared" si="0"/>
        <v>5951491</v>
      </c>
      <c r="H7" s="43">
        <f t="shared" si="1"/>
        <v>-4145991</v>
      </c>
      <c r="I7" s="44">
        <v>-1465804</v>
      </c>
      <c r="J7" s="45">
        <v>0</v>
      </c>
      <c r="K7" s="46">
        <v>-339696</v>
      </c>
      <c r="L7" s="39">
        <v>8832211</v>
      </c>
      <c r="M7" s="44">
        <v>12978202</v>
      </c>
      <c r="N7" s="45">
        <f t="shared" si="2"/>
        <v>4145991</v>
      </c>
      <c r="O7" s="47">
        <f t="shared" si="3"/>
        <v>0.46941711424240196</v>
      </c>
    </row>
    <row r="8" spans="1:15" x14ac:dyDescent="0.35">
      <c r="A8" s="38" t="s">
        <v>21</v>
      </c>
      <c r="B8" s="39">
        <v>94396377</v>
      </c>
      <c r="C8" s="40">
        <v>62012335</v>
      </c>
      <c r="D8" s="39">
        <v>124280441</v>
      </c>
      <c r="E8" s="40">
        <v>60109486</v>
      </c>
      <c r="F8" s="41">
        <f t="shared" si="0"/>
        <v>-29884064</v>
      </c>
      <c r="G8" s="42">
        <f t="shared" si="0"/>
        <v>1902849</v>
      </c>
      <c r="H8" s="43">
        <f t="shared" si="1"/>
        <v>-3290292</v>
      </c>
      <c r="I8" s="44">
        <v>1657174</v>
      </c>
      <c r="J8" s="45">
        <v>0</v>
      </c>
      <c r="K8" s="46">
        <v>-269731</v>
      </c>
      <c r="L8" s="39">
        <v>17489855</v>
      </c>
      <c r="M8" s="44">
        <v>20780147</v>
      </c>
      <c r="N8" s="45">
        <f t="shared" si="2"/>
        <v>3290292</v>
      </c>
      <c r="O8" s="47">
        <f t="shared" si="3"/>
        <v>0.18812574489611267</v>
      </c>
    </row>
    <row r="9" spans="1:15" x14ac:dyDescent="0.35">
      <c r="A9" s="38" t="s">
        <v>22</v>
      </c>
      <c r="B9" s="39">
        <v>92985306</v>
      </c>
      <c r="C9" s="40">
        <v>64708095</v>
      </c>
      <c r="D9" s="39">
        <v>118451160</v>
      </c>
      <c r="E9" s="40">
        <v>67682544</v>
      </c>
      <c r="F9" s="41">
        <f t="shared" si="0"/>
        <v>-25465854</v>
      </c>
      <c r="G9" s="42">
        <f t="shared" si="0"/>
        <v>-2974449</v>
      </c>
      <c r="H9" s="43">
        <f t="shared" si="1"/>
        <v>2321904</v>
      </c>
      <c r="I9" s="44">
        <v>1427698</v>
      </c>
      <c r="J9" s="45">
        <v>0</v>
      </c>
      <c r="K9" s="46">
        <v>-775153</v>
      </c>
      <c r="L9" s="39">
        <v>20648851</v>
      </c>
      <c r="M9" s="44">
        <v>18326947</v>
      </c>
      <c r="N9" s="45">
        <f t="shared" si="2"/>
        <v>-2321904</v>
      </c>
      <c r="O9" s="47">
        <f t="shared" si="3"/>
        <v>-0.11244712841407012</v>
      </c>
    </row>
    <row r="10" spans="1:15" x14ac:dyDescent="0.35">
      <c r="A10" s="38" t="s">
        <v>23</v>
      </c>
      <c r="B10" s="39">
        <v>45416244</v>
      </c>
      <c r="C10" s="40">
        <v>31607688</v>
      </c>
      <c r="D10" s="39">
        <v>54243551</v>
      </c>
      <c r="E10" s="40">
        <v>32675875</v>
      </c>
      <c r="F10" s="41">
        <f t="shared" si="0"/>
        <v>-8827307</v>
      </c>
      <c r="G10" s="42">
        <f t="shared" si="0"/>
        <v>-1068187</v>
      </c>
      <c r="H10" s="43">
        <f t="shared" si="1"/>
        <v>-2887186</v>
      </c>
      <c r="I10" s="44">
        <v>3955373</v>
      </c>
      <c r="J10" s="45">
        <v>0</v>
      </c>
      <c r="K10" s="46">
        <v>0</v>
      </c>
      <c r="L10" s="39">
        <v>4230592</v>
      </c>
      <c r="M10" s="44">
        <v>7117778</v>
      </c>
      <c r="N10" s="45">
        <f t="shared" si="2"/>
        <v>2887186</v>
      </c>
      <c r="O10" s="47">
        <f t="shared" si="3"/>
        <v>0.68245437045217305</v>
      </c>
    </row>
    <row r="11" spans="1:15" x14ac:dyDescent="0.35">
      <c r="A11" s="38" t="s">
        <v>24</v>
      </c>
      <c r="B11" s="39">
        <v>59011455</v>
      </c>
      <c r="C11" s="40">
        <v>37759924</v>
      </c>
      <c r="D11" s="39">
        <v>82333483</v>
      </c>
      <c r="E11" s="40">
        <v>40090550</v>
      </c>
      <c r="F11" s="41">
        <f t="shared" si="0"/>
        <v>-23322028</v>
      </c>
      <c r="G11" s="42">
        <f t="shared" si="0"/>
        <v>-2330626</v>
      </c>
      <c r="H11" s="43">
        <f t="shared" si="1"/>
        <v>-1819464</v>
      </c>
      <c r="I11" s="44">
        <v>4138001</v>
      </c>
      <c r="J11" s="45">
        <v>12089</v>
      </c>
      <c r="K11" s="46">
        <v>0</v>
      </c>
      <c r="L11" s="39">
        <v>17439677</v>
      </c>
      <c r="M11" s="44">
        <v>19259141</v>
      </c>
      <c r="N11" s="45">
        <f t="shared" si="2"/>
        <v>1819464</v>
      </c>
      <c r="O11" s="47">
        <f t="shared" si="3"/>
        <v>0.10432899646019811</v>
      </c>
    </row>
    <row r="12" spans="1:15" s="55" customFormat="1" x14ac:dyDescent="0.35">
      <c r="A12" s="38" t="s">
        <v>25</v>
      </c>
      <c r="B12" s="48">
        <v>40966272</v>
      </c>
      <c r="C12" s="49">
        <v>28167036</v>
      </c>
      <c r="D12" s="48">
        <v>52542705</v>
      </c>
      <c r="E12" s="49">
        <v>30160714</v>
      </c>
      <c r="F12" s="50">
        <f t="shared" si="0"/>
        <v>-11576433</v>
      </c>
      <c r="G12" s="51">
        <f t="shared" si="0"/>
        <v>-1993678</v>
      </c>
      <c r="H12" s="43">
        <f t="shared" si="1"/>
        <v>257292</v>
      </c>
      <c r="I12" s="52">
        <v>1743386</v>
      </c>
      <c r="J12" s="53">
        <v>0</v>
      </c>
      <c r="K12" s="54">
        <v>-7000</v>
      </c>
      <c r="L12" s="48">
        <v>9160420</v>
      </c>
      <c r="M12" s="52">
        <v>8903128</v>
      </c>
      <c r="N12" s="45">
        <f t="shared" si="2"/>
        <v>-257292</v>
      </c>
      <c r="O12" s="47">
        <f t="shared" si="3"/>
        <v>-2.8087358439896848E-2</v>
      </c>
    </row>
    <row r="13" spans="1:15" x14ac:dyDescent="0.35">
      <c r="A13" s="38" t="s">
        <v>26</v>
      </c>
      <c r="B13" s="39">
        <v>20629754</v>
      </c>
      <c r="C13" s="40">
        <v>15411725</v>
      </c>
      <c r="D13" s="39">
        <v>27198835</v>
      </c>
      <c r="E13" s="40">
        <v>13482876</v>
      </c>
      <c r="F13" s="41">
        <f t="shared" si="0"/>
        <v>-6569081</v>
      </c>
      <c r="G13" s="42">
        <f t="shared" si="0"/>
        <v>1928849</v>
      </c>
      <c r="H13" s="43">
        <f t="shared" si="1"/>
        <v>-2611008</v>
      </c>
      <c r="I13" s="44">
        <v>682159</v>
      </c>
      <c r="J13" s="45">
        <v>0</v>
      </c>
      <c r="K13" s="46">
        <v>0</v>
      </c>
      <c r="L13" s="39">
        <v>5681322</v>
      </c>
      <c r="M13" s="44">
        <v>8292330</v>
      </c>
      <c r="N13" s="45">
        <f t="shared" si="2"/>
        <v>2611008</v>
      </c>
      <c r="O13" s="47">
        <f t="shared" si="3"/>
        <v>0.45957754198758671</v>
      </c>
    </row>
    <row r="14" spans="1:15" x14ac:dyDescent="0.35">
      <c r="A14" s="38" t="s">
        <v>27</v>
      </c>
      <c r="B14" s="39">
        <v>33026960</v>
      </c>
      <c r="C14" s="40">
        <v>23848580</v>
      </c>
      <c r="D14" s="39">
        <v>41044104</v>
      </c>
      <c r="E14" s="40">
        <v>22335124</v>
      </c>
      <c r="F14" s="41">
        <f t="shared" si="0"/>
        <v>-8017144</v>
      </c>
      <c r="G14" s="42">
        <f t="shared" si="0"/>
        <v>1513456</v>
      </c>
      <c r="H14" s="43">
        <f t="shared" si="1"/>
        <v>-1323950</v>
      </c>
      <c r="I14" s="44">
        <v>-118236</v>
      </c>
      <c r="J14" s="45">
        <v>0</v>
      </c>
      <c r="K14" s="46">
        <v>-71270</v>
      </c>
      <c r="L14" s="39">
        <v>8020307</v>
      </c>
      <c r="M14" s="44">
        <v>9344257</v>
      </c>
      <c r="N14" s="45">
        <f t="shared" si="2"/>
        <v>1323950</v>
      </c>
      <c r="O14" s="47">
        <f t="shared" si="3"/>
        <v>0.16507472843620574</v>
      </c>
    </row>
    <row r="15" spans="1:15" x14ac:dyDescent="0.35">
      <c r="A15" s="38" t="s">
        <v>28</v>
      </c>
      <c r="B15" s="39">
        <v>37032549</v>
      </c>
      <c r="C15" s="40">
        <v>23462829</v>
      </c>
      <c r="D15" s="39">
        <v>53670002</v>
      </c>
      <c r="E15" s="40">
        <v>24406759</v>
      </c>
      <c r="F15" s="41">
        <f t="shared" si="0"/>
        <v>-16637453</v>
      </c>
      <c r="G15" s="42">
        <f t="shared" si="0"/>
        <v>-943930</v>
      </c>
      <c r="H15" s="43">
        <f t="shared" si="1"/>
        <v>-480867</v>
      </c>
      <c r="I15" s="44">
        <v>1424797</v>
      </c>
      <c r="J15" s="45">
        <v>0</v>
      </c>
      <c r="K15" s="46">
        <v>0</v>
      </c>
      <c r="L15" s="39">
        <v>6029914</v>
      </c>
      <c r="M15" s="44">
        <v>6510781</v>
      </c>
      <c r="N15" s="45">
        <f t="shared" si="2"/>
        <v>480867</v>
      </c>
      <c r="O15" s="47">
        <f t="shared" si="3"/>
        <v>7.9746908496538982E-2</v>
      </c>
    </row>
    <row r="16" spans="1:15" x14ac:dyDescent="0.35">
      <c r="A16" s="38" t="s">
        <v>29</v>
      </c>
      <c r="B16" s="39">
        <v>29179372</v>
      </c>
      <c r="C16" s="40">
        <v>20681247</v>
      </c>
      <c r="D16" s="39">
        <v>34521191</v>
      </c>
      <c r="E16" s="40">
        <v>22375287</v>
      </c>
      <c r="F16" s="41">
        <f t="shared" si="0"/>
        <v>-5341819</v>
      </c>
      <c r="G16" s="42">
        <f t="shared" si="0"/>
        <v>-1694040</v>
      </c>
      <c r="H16" s="43">
        <f t="shared" si="1"/>
        <v>809734</v>
      </c>
      <c r="I16" s="44">
        <v>884306</v>
      </c>
      <c r="J16" s="45">
        <v>0</v>
      </c>
      <c r="K16" s="46">
        <v>0</v>
      </c>
      <c r="L16" s="39">
        <v>3887574</v>
      </c>
      <c r="M16" s="44">
        <v>3077840</v>
      </c>
      <c r="N16" s="45">
        <f t="shared" si="2"/>
        <v>-809734</v>
      </c>
      <c r="O16" s="47">
        <f t="shared" si="3"/>
        <v>-0.20828773934592626</v>
      </c>
    </row>
    <row r="17" spans="1:15" x14ac:dyDescent="0.35">
      <c r="A17" s="38" t="s">
        <v>30</v>
      </c>
      <c r="B17" s="39">
        <v>55934648</v>
      </c>
      <c r="C17" s="40">
        <v>39594934</v>
      </c>
      <c r="D17" s="39">
        <v>68682053</v>
      </c>
      <c r="E17" s="40">
        <v>35935488</v>
      </c>
      <c r="F17" s="41">
        <f t="shared" si="0"/>
        <v>-12747405</v>
      </c>
      <c r="G17" s="42">
        <f t="shared" si="0"/>
        <v>3659446</v>
      </c>
      <c r="H17" s="43">
        <f t="shared" si="1"/>
        <v>-2875591</v>
      </c>
      <c r="I17" s="44">
        <v>-709699</v>
      </c>
      <c r="J17" s="45">
        <v>0</v>
      </c>
      <c r="K17" s="46">
        <v>-74156</v>
      </c>
      <c r="L17" s="39">
        <v>9496242</v>
      </c>
      <c r="M17" s="44">
        <v>12371833</v>
      </c>
      <c r="N17" s="45">
        <f t="shared" si="2"/>
        <v>2875591</v>
      </c>
      <c r="O17" s="47">
        <f t="shared" si="3"/>
        <v>0.3028135761493862</v>
      </c>
    </row>
    <row r="18" spans="1:15" ht="15.75" customHeight="1" x14ac:dyDescent="0.35">
      <c r="A18" s="38" t="s">
        <v>31</v>
      </c>
      <c r="B18" s="39">
        <v>64968868</v>
      </c>
      <c r="C18" s="40">
        <v>44736852</v>
      </c>
      <c r="D18" s="39">
        <v>81466915</v>
      </c>
      <c r="E18" s="40">
        <v>45039434</v>
      </c>
      <c r="F18" s="41">
        <f t="shared" si="0"/>
        <v>-16498047</v>
      </c>
      <c r="G18" s="42">
        <f t="shared" si="0"/>
        <v>-302582</v>
      </c>
      <c r="H18" s="43">
        <f t="shared" si="1"/>
        <v>168975</v>
      </c>
      <c r="I18" s="44">
        <v>471607</v>
      </c>
      <c r="J18" s="45">
        <v>0</v>
      </c>
      <c r="K18" s="46">
        <v>-338000</v>
      </c>
      <c r="L18" s="39">
        <v>17827178</v>
      </c>
      <c r="M18" s="44">
        <v>17658203</v>
      </c>
      <c r="N18" s="45">
        <f t="shared" si="2"/>
        <v>-168975</v>
      </c>
      <c r="O18" s="47">
        <f t="shared" si="3"/>
        <v>-9.4785052350966348E-3</v>
      </c>
    </row>
    <row r="19" spans="1:15" x14ac:dyDescent="0.35">
      <c r="A19" s="38" t="s">
        <v>32</v>
      </c>
      <c r="B19" s="39">
        <v>47492934</v>
      </c>
      <c r="C19" s="40">
        <v>32958235</v>
      </c>
      <c r="D19" s="39">
        <v>58296039</v>
      </c>
      <c r="E19" s="40">
        <v>32126461</v>
      </c>
      <c r="F19" s="41">
        <f t="shared" si="0"/>
        <v>-10803105</v>
      </c>
      <c r="G19" s="42">
        <f t="shared" si="0"/>
        <v>831774</v>
      </c>
      <c r="H19" s="43">
        <f t="shared" si="1"/>
        <v>-352741</v>
      </c>
      <c r="I19" s="44">
        <v>1182496</v>
      </c>
      <c r="J19" s="45">
        <v>0</v>
      </c>
      <c r="K19" s="46">
        <v>-1661529</v>
      </c>
      <c r="L19" s="39">
        <v>8440124</v>
      </c>
      <c r="M19" s="44">
        <v>8792865</v>
      </c>
      <c r="N19" s="45">
        <f t="shared" si="2"/>
        <v>352741</v>
      </c>
      <c r="O19" s="47">
        <f t="shared" si="3"/>
        <v>4.1793343320548404E-2</v>
      </c>
    </row>
    <row r="20" spans="1:15" x14ac:dyDescent="0.35">
      <c r="A20" s="38" t="s">
        <v>33</v>
      </c>
      <c r="B20" s="39">
        <v>40299587</v>
      </c>
      <c r="C20" s="40">
        <v>28929633</v>
      </c>
      <c r="D20" s="39">
        <v>48828573</v>
      </c>
      <c r="E20" s="40">
        <v>27845501</v>
      </c>
      <c r="F20" s="41">
        <f t="shared" si="0"/>
        <v>-8528986</v>
      </c>
      <c r="G20" s="42">
        <f t="shared" si="0"/>
        <v>1084132</v>
      </c>
      <c r="H20" s="43">
        <f t="shared" si="1"/>
        <v>-301354</v>
      </c>
      <c r="I20" s="44">
        <v>-527185</v>
      </c>
      <c r="J20" s="45">
        <v>8000</v>
      </c>
      <c r="K20" s="46">
        <v>-263593</v>
      </c>
      <c r="L20" s="39">
        <v>10477922</v>
      </c>
      <c r="M20" s="44">
        <v>10779276</v>
      </c>
      <c r="N20" s="45">
        <f t="shared" si="2"/>
        <v>301354</v>
      </c>
      <c r="O20" s="47">
        <f t="shared" si="3"/>
        <v>2.8760855444428746E-2</v>
      </c>
    </row>
    <row r="21" spans="1:15" x14ac:dyDescent="0.35">
      <c r="A21" s="38" t="s">
        <v>34</v>
      </c>
      <c r="B21" s="39">
        <v>27829380</v>
      </c>
      <c r="C21" s="40">
        <v>20195624</v>
      </c>
      <c r="D21" s="39">
        <v>34898123</v>
      </c>
      <c r="E21" s="40">
        <v>18522439</v>
      </c>
      <c r="F21" s="41">
        <f t="shared" si="0"/>
        <v>-7068743</v>
      </c>
      <c r="G21" s="42">
        <f t="shared" si="0"/>
        <v>1673185</v>
      </c>
      <c r="H21" s="43">
        <f t="shared" si="1"/>
        <v>-1075062</v>
      </c>
      <c r="I21" s="44">
        <v>-563123</v>
      </c>
      <c r="J21" s="45">
        <v>0</v>
      </c>
      <c r="K21" s="46">
        <v>-35000</v>
      </c>
      <c r="L21" s="39">
        <v>5097744</v>
      </c>
      <c r="M21" s="44">
        <v>6172806</v>
      </c>
      <c r="N21" s="45">
        <f t="shared" si="2"/>
        <v>1075062</v>
      </c>
      <c r="O21" s="47">
        <f t="shared" si="3"/>
        <v>0.21088975829308021</v>
      </c>
    </row>
    <row r="22" spans="1:15" x14ac:dyDescent="0.35">
      <c r="A22" s="38" t="s">
        <v>35</v>
      </c>
      <c r="B22" s="39">
        <v>47750835</v>
      </c>
      <c r="C22" s="40">
        <v>31524369</v>
      </c>
      <c r="D22" s="39">
        <v>61002644</v>
      </c>
      <c r="E22" s="40">
        <v>31330736</v>
      </c>
      <c r="F22" s="41">
        <f t="shared" si="0"/>
        <v>-13251809</v>
      </c>
      <c r="G22" s="42">
        <f t="shared" si="0"/>
        <v>193633</v>
      </c>
      <c r="H22" s="43">
        <f t="shared" si="1"/>
        <v>136472</v>
      </c>
      <c r="I22" s="44">
        <v>-330105</v>
      </c>
      <c r="J22" s="45">
        <v>0</v>
      </c>
      <c r="K22" s="46">
        <v>0</v>
      </c>
      <c r="L22" s="39">
        <v>7858969</v>
      </c>
      <c r="M22" s="44">
        <v>7722497</v>
      </c>
      <c r="N22" s="45">
        <f t="shared" si="2"/>
        <v>-136472</v>
      </c>
      <c r="O22" s="47">
        <f t="shared" si="3"/>
        <v>-1.7365127664964675E-2</v>
      </c>
    </row>
    <row r="23" spans="1:15" x14ac:dyDescent="0.35">
      <c r="A23" s="38" t="s">
        <v>36</v>
      </c>
      <c r="B23" s="39">
        <v>62324572</v>
      </c>
      <c r="C23" s="40">
        <v>42886807</v>
      </c>
      <c r="D23" s="39">
        <v>94919327</v>
      </c>
      <c r="E23" s="40">
        <v>47136362</v>
      </c>
      <c r="F23" s="41">
        <f t="shared" si="0"/>
        <v>-32594755</v>
      </c>
      <c r="G23" s="42">
        <f t="shared" si="0"/>
        <v>-4249555</v>
      </c>
      <c r="H23" s="43">
        <f t="shared" si="1"/>
        <v>-1077784</v>
      </c>
      <c r="I23" s="44">
        <v>6628604</v>
      </c>
      <c r="J23" s="45">
        <v>0</v>
      </c>
      <c r="K23" s="46">
        <v>-1301265</v>
      </c>
      <c r="L23" s="39">
        <v>14020152</v>
      </c>
      <c r="M23" s="44">
        <v>15097936</v>
      </c>
      <c r="N23" s="45">
        <f t="shared" si="2"/>
        <v>1077784</v>
      </c>
      <c r="O23" s="47">
        <f t="shared" si="3"/>
        <v>7.6873916916164742E-2</v>
      </c>
    </row>
    <row r="24" spans="1:15" x14ac:dyDescent="0.35">
      <c r="A24" s="38" t="s">
        <v>37</v>
      </c>
      <c r="B24" s="39">
        <v>31169139</v>
      </c>
      <c r="C24" s="40">
        <v>19230803</v>
      </c>
      <c r="D24" s="39">
        <v>37104136</v>
      </c>
      <c r="E24" s="40">
        <v>18213747</v>
      </c>
      <c r="F24" s="41">
        <f t="shared" si="0"/>
        <v>-5934997</v>
      </c>
      <c r="G24" s="42">
        <f t="shared" si="0"/>
        <v>1017056</v>
      </c>
      <c r="H24" s="43">
        <f t="shared" si="1"/>
        <v>-852464</v>
      </c>
      <c r="I24" s="44">
        <v>-164592</v>
      </c>
      <c r="J24" s="45">
        <v>0</v>
      </c>
      <c r="K24" s="46">
        <v>0</v>
      </c>
      <c r="L24" s="39">
        <v>4861439</v>
      </c>
      <c r="M24" s="44">
        <v>5713903</v>
      </c>
      <c r="N24" s="45">
        <f t="shared" si="2"/>
        <v>852464</v>
      </c>
      <c r="O24" s="47">
        <f t="shared" si="3"/>
        <v>0.17535219510108013</v>
      </c>
    </row>
    <row r="25" spans="1:15" x14ac:dyDescent="0.35">
      <c r="A25" s="56" t="s">
        <v>38</v>
      </c>
      <c r="B25" s="39">
        <v>38809265</v>
      </c>
      <c r="C25" s="40">
        <v>26666469</v>
      </c>
      <c r="D25" s="39">
        <v>46236590</v>
      </c>
      <c r="E25" s="40">
        <v>26466122</v>
      </c>
      <c r="F25" s="41">
        <f t="shared" si="0"/>
        <v>-7427325</v>
      </c>
      <c r="G25" s="42">
        <f t="shared" si="0"/>
        <v>200347</v>
      </c>
      <c r="H25" s="43">
        <f t="shared" si="1"/>
        <v>-33729</v>
      </c>
      <c r="I25" s="44">
        <v>-96618</v>
      </c>
      <c r="J25" s="45">
        <v>0</v>
      </c>
      <c r="K25" s="46">
        <v>-70000</v>
      </c>
      <c r="L25" s="39">
        <v>7034988</v>
      </c>
      <c r="M25" s="44">
        <v>7068717</v>
      </c>
      <c r="N25" s="45">
        <f t="shared" si="2"/>
        <v>33729</v>
      </c>
      <c r="O25" s="47">
        <f t="shared" si="3"/>
        <v>4.794464468169668E-3</v>
      </c>
    </row>
    <row r="26" spans="1:15" x14ac:dyDescent="0.35">
      <c r="A26" s="38" t="s">
        <v>39</v>
      </c>
      <c r="B26" s="39">
        <v>46341406</v>
      </c>
      <c r="C26" s="40">
        <v>30779706</v>
      </c>
      <c r="D26" s="39">
        <v>59440515</v>
      </c>
      <c r="E26" s="40">
        <v>30949693</v>
      </c>
      <c r="F26" s="41">
        <f t="shared" si="0"/>
        <v>-13099109</v>
      </c>
      <c r="G26" s="42">
        <f t="shared" si="0"/>
        <v>-169987</v>
      </c>
      <c r="H26" s="43">
        <f t="shared" si="1"/>
        <v>-1109480</v>
      </c>
      <c r="I26" s="44">
        <v>1353467</v>
      </c>
      <c r="J26" s="45">
        <v>0</v>
      </c>
      <c r="K26" s="46">
        <v>-74000</v>
      </c>
      <c r="L26" s="39">
        <v>4908119</v>
      </c>
      <c r="M26" s="44">
        <v>6017599</v>
      </c>
      <c r="N26" s="45">
        <f t="shared" si="2"/>
        <v>1109480</v>
      </c>
      <c r="O26" s="47">
        <f t="shared" si="3"/>
        <v>0.22604993888697478</v>
      </c>
    </row>
    <row r="27" spans="1:15" x14ac:dyDescent="0.35">
      <c r="A27" s="38" t="s">
        <v>40</v>
      </c>
      <c r="B27" s="39">
        <v>35003428</v>
      </c>
      <c r="C27" s="40">
        <v>25081907</v>
      </c>
      <c r="D27" s="39">
        <v>47400347</v>
      </c>
      <c r="E27" s="40">
        <v>25149168</v>
      </c>
      <c r="F27" s="41">
        <f t="shared" si="0"/>
        <v>-12396919</v>
      </c>
      <c r="G27" s="42">
        <f t="shared" si="0"/>
        <v>-67261</v>
      </c>
      <c r="H27" s="43">
        <f t="shared" si="1"/>
        <v>398927</v>
      </c>
      <c r="I27" s="44">
        <v>-227267</v>
      </c>
      <c r="J27" s="45">
        <v>0</v>
      </c>
      <c r="K27" s="46">
        <v>-104399</v>
      </c>
      <c r="L27" s="39">
        <v>10999234</v>
      </c>
      <c r="M27" s="44">
        <v>10600307</v>
      </c>
      <c r="N27" s="45">
        <f t="shared" si="2"/>
        <v>-398927</v>
      </c>
      <c r="O27" s="47">
        <f t="shared" si="3"/>
        <v>-3.6268616523659758E-2</v>
      </c>
    </row>
    <row r="28" spans="1:15" x14ac:dyDescent="0.35">
      <c r="A28" s="38" t="s">
        <v>41</v>
      </c>
      <c r="B28" s="39">
        <v>13757300</v>
      </c>
      <c r="C28" s="40">
        <v>9990568</v>
      </c>
      <c r="D28" s="39">
        <v>15386535</v>
      </c>
      <c r="E28" s="40">
        <v>9159855</v>
      </c>
      <c r="F28" s="41">
        <f t="shared" si="0"/>
        <v>-1629235</v>
      </c>
      <c r="G28" s="42">
        <f t="shared" si="0"/>
        <v>830713</v>
      </c>
      <c r="H28" s="43">
        <f t="shared" si="1"/>
        <v>-523298</v>
      </c>
      <c r="I28" s="44">
        <v>-307415</v>
      </c>
      <c r="J28" s="45">
        <v>0</v>
      </c>
      <c r="K28" s="46">
        <v>0</v>
      </c>
      <c r="L28" s="39">
        <v>1314507</v>
      </c>
      <c r="M28" s="44">
        <v>1837805</v>
      </c>
      <c r="N28" s="45">
        <f t="shared" si="2"/>
        <v>523298</v>
      </c>
      <c r="O28" s="47">
        <f t="shared" si="3"/>
        <v>0.39809449474213521</v>
      </c>
    </row>
    <row r="29" spans="1:15" x14ac:dyDescent="0.35">
      <c r="A29" s="38" t="s">
        <v>42</v>
      </c>
      <c r="B29" s="39">
        <v>30741574</v>
      </c>
      <c r="C29" s="40">
        <v>20914069</v>
      </c>
      <c r="D29" s="39">
        <v>37258412</v>
      </c>
      <c r="E29" s="40">
        <v>20473072</v>
      </c>
      <c r="F29" s="41">
        <f t="shared" si="0"/>
        <v>-6516838</v>
      </c>
      <c r="G29" s="42">
        <f t="shared" si="0"/>
        <v>440997</v>
      </c>
      <c r="H29" s="43">
        <f t="shared" si="1"/>
        <v>-423143</v>
      </c>
      <c r="I29" s="44">
        <v>-5456</v>
      </c>
      <c r="J29" s="45">
        <v>0</v>
      </c>
      <c r="K29" s="46">
        <v>-12398</v>
      </c>
      <c r="L29" s="39">
        <v>5666363</v>
      </c>
      <c r="M29" s="44">
        <v>6089506</v>
      </c>
      <c r="N29" s="45">
        <f t="shared" si="2"/>
        <v>423143</v>
      </c>
      <c r="O29" s="47">
        <f t="shared" si="3"/>
        <v>7.4676295888562061E-2</v>
      </c>
    </row>
    <row r="30" spans="1:15" x14ac:dyDescent="0.35">
      <c r="A30" s="38" t="s">
        <v>43</v>
      </c>
      <c r="B30" s="39">
        <v>38153557</v>
      </c>
      <c r="C30" s="40">
        <v>29863359</v>
      </c>
      <c r="D30" s="39">
        <v>47764641</v>
      </c>
      <c r="E30" s="40">
        <v>32050609</v>
      </c>
      <c r="F30" s="41">
        <f t="shared" si="0"/>
        <v>-9611084</v>
      </c>
      <c r="G30" s="42">
        <f t="shared" si="0"/>
        <v>-2187250</v>
      </c>
      <c r="H30" s="43">
        <f t="shared" si="1"/>
        <v>-1274157</v>
      </c>
      <c r="I30" s="44">
        <v>3514907</v>
      </c>
      <c r="J30" s="45">
        <v>0</v>
      </c>
      <c r="K30" s="46">
        <v>-53500</v>
      </c>
      <c r="L30" s="39">
        <v>9438919</v>
      </c>
      <c r="M30" s="44">
        <v>10713076</v>
      </c>
      <c r="N30" s="45">
        <f t="shared" si="2"/>
        <v>1274157</v>
      </c>
      <c r="O30" s="47">
        <f t="shared" si="3"/>
        <v>0.134989716513088</v>
      </c>
    </row>
    <row r="31" spans="1:15" x14ac:dyDescent="0.35">
      <c r="A31" s="38" t="s">
        <v>44</v>
      </c>
      <c r="B31" s="39">
        <v>51459515</v>
      </c>
      <c r="C31" s="40">
        <v>36356242</v>
      </c>
      <c r="D31" s="39">
        <v>70988300</v>
      </c>
      <c r="E31" s="40">
        <v>37538019</v>
      </c>
      <c r="F31" s="41">
        <f t="shared" si="0"/>
        <v>-19528785</v>
      </c>
      <c r="G31" s="42">
        <f t="shared" si="0"/>
        <v>-1181777</v>
      </c>
      <c r="H31" s="43">
        <f t="shared" si="1"/>
        <v>-7769</v>
      </c>
      <c r="I31" s="44">
        <v>1189546</v>
      </c>
      <c r="J31" s="45">
        <v>0</v>
      </c>
      <c r="K31" s="46">
        <v>0</v>
      </c>
      <c r="L31" s="39">
        <v>10990466</v>
      </c>
      <c r="M31" s="44">
        <v>10998235</v>
      </c>
      <c r="N31" s="45">
        <f t="shared" si="2"/>
        <v>7769</v>
      </c>
      <c r="O31" s="47">
        <f t="shared" si="3"/>
        <v>7.0688540413121892E-4</v>
      </c>
    </row>
    <row r="32" spans="1:15" x14ac:dyDescent="0.35">
      <c r="A32" s="38" t="s">
        <v>45</v>
      </c>
      <c r="B32" s="39">
        <v>81698901</v>
      </c>
      <c r="C32" s="40">
        <v>58338308</v>
      </c>
      <c r="D32" s="39">
        <v>112439211</v>
      </c>
      <c r="E32" s="40">
        <v>59529308</v>
      </c>
      <c r="F32" s="41">
        <f t="shared" si="0"/>
        <v>-30740310</v>
      </c>
      <c r="G32" s="42">
        <f t="shared" si="0"/>
        <v>-1191000</v>
      </c>
      <c r="H32" s="43">
        <f t="shared" si="1"/>
        <v>-3005686</v>
      </c>
      <c r="I32" s="44">
        <v>4849185</v>
      </c>
      <c r="J32" s="45">
        <v>0</v>
      </c>
      <c r="K32" s="46">
        <v>-652499</v>
      </c>
      <c r="L32" s="39">
        <v>17718931</v>
      </c>
      <c r="M32" s="44">
        <v>20724617</v>
      </c>
      <c r="N32" s="45">
        <f t="shared" si="2"/>
        <v>3005686</v>
      </c>
      <c r="O32" s="47">
        <f t="shared" si="3"/>
        <v>0.16963133949785125</v>
      </c>
    </row>
    <row r="33" spans="1:15" x14ac:dyDescent="0.35">
      <c r="A33" s="38" t="s">
        <v>46</v>
      </c>
      <c r="B33" s="39">
        <v>22783947</v>
      </c>
      <c r="C33" s="40">
        <v>14575787</v>
      </c>
      <c r="D33" s="39">
        <v>28606999</v>
      </c>
      <c r="E33" s="40">
        <v>15291888</v>
      </c>
      <c r="F33" s="41">
        <f t="shared" si="0"/>
        <v>-5823052</v>
      </c>
      <c r="G33" s="42">
        <f t="shared" si="0"/>
        <v>-716101</v>
      </c>
      <c r="H33" s="43">
        <f t="shared" si="1"/>
        <v>925648</v>
      </c>
      <c r="I33" s="44">
        <v>-209547</v>
      </c>
      <c r="J33" s="45">
        <v>0</v>
      </c>
      <c r="K33" s="46">
        <v>0</v>
      </c>
      <c r="L33" s="39">
        <v>5199995</v>
      </c>
      <c r="M33" s="44">
        <v>4274347</v>
      </c>
      <c r="N33" s="45">
        <f t="shared" si="2"/>
        <v>-925648</v>
      </c>
      <c r="O33" s="47">
        <f t="shared" si="3"/>
        <v>-0.17800940193211723</v>
      </c>
    </row>
    <row r="34" spans="1:15" x14ac:dyDescent="0.35">
      <c r="A34" s="38" t="s">
        <v>47</v>
      </c>
      <c r="B34" s="39">
        <v>23327772</v>
      </c>
      <c r="C34" s="40">
        <v>15917341</v>
      </c>
      <c r="D34" s="39">
        <v>30413147</v>
      </c>
      <c r="E34" s="40">
        <v>17628897</v>
      </c>
      <c r="F34" s="41">
        <f t="shared" si="0"/>
        <v>-7085375</v>
      </c>
      <c r="G34" s="42">
        <f t="shared" si="0"/>
        <v>-1711556</v>
      </c>
      <c r="H34" s="43">
        <f t="shared" si="1"/>
        <v>-447965</v>
      </c>
      <c r="I34" s="44">
        <v>2089521</v>
      </c>
      <c r="J34" s="45">
        <v>0</v>
      </c>
      <c r="K34" s="46">
        <v>70000</v>
      </c>
      <c r="L34" s="39">
        <v>4146033</v>
      </c>
      <c r="M34" s="44">
        <v>4593998</v>
      </c>
      <c r="N34" s="45">
        <f t="shared" si="2"/>
        <v>447965</v>
      </c>
      <c r="O34" s="47">
        <f t="shared" si="3"/>
        <v>0.10804665568267313</v>
      </c>
    </row>
    <row r="35" spans="1:15" x14ac:dyDescent="0.35">
      <c r="A35" s="38" t="s">
        <v>48</v>
      </c>
      <c r="B35" s="39">
        <v>38289170</v>
      </c>
      <c r="C35" s="40">
        <v>28509463</v>
      </c>
      <c r="D35" s="39">
        <v>48525734</v>
      </c>
      <c r="E35" s="40">
        <v>26926234</v>
      </c>
      <c r="F35" s="41">
        <f t="shared" si="0"/>
        <v>-10236564</v>
      </c>
      <c r="G35" s="42">
        <f t="shared" si="0"/>
        <v>1583229</v>
      </c>
      <c r="H35" s="43">
        <f t="shared" si="1"/>
        <v>-1531951</v>
      </c>
      <c r="I35" s="44">
        <v>-45108</v>
      </c>
      <c r="J35" s="45">
        <v>0</v>
      </c>
      <c r="K35" s="46">
        <v>-6170</v>
      </c>
      <c r="L35" s="39">
        <v>9490123</v>
      </c>
      <c r="M35" s="44">
        <v>11022074</v>
      </c>
      <c r="N35" s="45">
        <f t="shared" si="2"/>
        <v>1531951</v>
      </c>
      <c r="O35" s="47">
        <f t="shared" si="3"/>
        <v>0.16142583188858572</v>
      </c>
    </row>
    <row r="36" spans="1:15" x14ac:dyDescent="0.35">
      <c r="A36" s="38" t="s">
        <v>49</v>
      </c>
      <c r="B36" s="39">
        <v>54509501</v>
      </c>
      <c r="C36" s="40">
        <v>38521269</v>
      </c>
      <c r="D36" s="39">
        <v>62061190</v>
      </c>
      <c r="E36" s="40">
        <v>36780412</v>
      </c>
      <c r="F36" s="41">
        <f t="shared" ref="F36:G47" si="4">B36-D36</f>
        <v>-7551689</v>
      </c>
      <c r="G36" s="42">
        <f t="shared" si="4"/>
        <v>1740857</v>
      </c>
      <c r="H36" s="43">
        <f t="shared" si="1"/>
        <v>-1757110</v>
      </c>
      <c r="I36" s="44">
        <v>596253</v>
      </c>
      <c r="J36" s="45">
        <v>0</v>
      </c>
      <c r="K36" s="46">
        <v>-580000</v>
      </c>
      <c r="L36" s="39">
        <v>5067265</v>
      </c>
      <c r="M36" s="44">
        <v>6824375</v>
      </c>
      <c r="N36" s="45">
        <f t="shared" si="2"/>
        <v>1757110</v>
      </c>
      <c r="O36" s="47">
        <f t="shared" si="3"/>
        <v>0.34675707704254655</v>
      </c>
    </row>
    <row r="37" spans="1:15" x14ac:dyDescent="0.35">
      <c r="A37" s="38" t="s">
        <v>50</v>
      </c>
      <c r="B37" s="39">
        <v>26319965</v>
      </c>
      <c r="C37" s="40">
        <v>17974449</v>
      </c>
      <c r="D37" s="39">
        <v>35822769</v>
      </c>
      <c r="E37" s="40">
        <v>18825434</v>
      </c>
      <c r="F37" s="41">
        <f t="shared" si="4"/>
        <v>-9502804</v>
      </c>
      <c r="G37" s="42">
        <f t="shared" si="4"/>
        <v>-850985</v>
      </c>
      <c r="H37" s="43">
        <f t="shared" si="1"/>
        <v>493194</v>
      </c>
      <c r="I37" s="44">
        <v>959791</v>
      </c>
      <c r="J37" s="45">
        <v>0</v>
      </c>
      <c r="K37" s="46">
        <v>-602000</v>
      </c>
      <c r="L37" s="39">
        <v>7315660</v>
      </c>
      <c r="M37" s="44">
        <v>6822466</v>
      </c>
      <c r="N37" s="45">
        <f t="shared" si="2"/>
        <v>-493194</v>
      </c>
      <c r="O37" s="47">
        <f t="shared" si="3"/>
        <v>-6.7416200315487562E-2</v>
      </c>
    </row>
    <row r="38" spans="1:15" x14ac:dyDescent="0.35">
      <c r="A38" s="38" t="s">
        <v>51</v>
      </c>
      <c r="B38" s="39">
        <v>37646201</v>
      </c>
      <c r="C38" s="40">
        <v>28273217</v>
      </c>
      <c r="D38" s="39">
        <v>41468378</v>
      </c>
      <c r="E38" s="40">
        <v>30023500</v>
      </c>
      <c r="F38" s="41">
        <f t="shared" si="4"/>
        <v>-3822177</v>
      </c>
      <c r="G38" s="42">
        <f t="shared" si="4"/>
        <v>-1750283</v>
      </c>
      <c r="H38" s="43">
        <f t="shared" si="1"/>
        <v>682575</v>
      </c>
      <c r="I38" s="44">
        <v>1140607</v>
      </c>
      <c r="J38" s="45">
        <v>0</v>
      </c>
      <c r="K38" s="46">
        <v>-72899</v>
      </c>
      <c r="L38" s="39">
        <v>6899886</v>
      </c>
      <c r="M38" s="44">
        <v>6217311</v>
      </c>
      <c r="N38" s="45">
        <f t="shared" si="2"/>
        <v>-682575</v>
      </c>
      <c r="O38" s="47">
        <f t="shared" si="3"/>
        <v>-9.892554746556681E-2</v>
      </c>
    </row>
    <row r="39" spans="1:15" x14ac:dyDescent="0.35">
      <c r="A39" s="38" t="s">
        <v>52</v>
      </c>
      <c r="B39" s="39">
        <v>14844337</v>
      </c>
      <c r="C39" s="40">
        <v>9712645</v>
      </c>
      <c r="D39" s="39">
        <v>20337714</v>
      </c>
      <c r="E39" s="40">
        <v>10309312</v>
      </c>
      <c r="F39" s="41">
        <f t="shared" si="4"/>
        <v>-5493377</v>
      </c>
      <c r="G39" s="42">
        <f t="shared" si="4"/>
        <v>-596667</v>
      </c>
      <c r="H39" s="43">
        <f t="shared" si="1"/>
        <v>239448</v>
      </c>
      <c r="I39" s="44">
        <v>357219</v>
      </c>
      <c r="J39" s="45">
        <v>0</v>
      </c>
      <c r="K39" s="46">
        <v>0</v>
      </c>
      <c r="L39" s="39">
        <v>2920753</v>
      </c>
      <c r="M39" s="44">
        <v>2681305</v>
      </c>
      <c r="N39" s="45">
        <f t="shared" si="2"/>
        <v>-239448</v>
      </c>
      <c r="O39" s="47">
        <f t="shared" si="3"/>
        <v>-8.1981598580913917E-2</v>
      </c>
    </row>
    <row r="40" spans="1:15" x14ac:dyDescent="0.35">
      <c r="A40" s="38" t="s">
        <v>53</v>
      </c>
      <c r="B40" s="39">
        <v>48227067</v>
      </c>
      <c r="C40" s="40">
        <v>34316055</v>
      </c>
      <c r="D40" s="39">
        <v>52625886</v>
      </c>
      <c r="E40" s="40">
        <v>30938874</v>
      </c>
      <c r="F40" s="41">
        <f t="shared" si="4"/>
        <v>-4398819</v>
      </c>
      <c r="G40" s="42">
        <f t="shared" si="4"/>
        <v>3377181</v>
      </c>
      <c r="H40" s="43">
        <f t="shared" si="1"/>
        <v>-1319504</v>
      </c>
      <c r="I40" s="44">
        <v>-1757416</v>
      </c>
      <c r="J40" s="45">
        <v>0</v>
      </c>
      <c r="K40" s="46">
        <v>-300261</v>
      </c>
      <c r="L40" s="39">
        <v>9725970</v>
      </c>
      <c r="M40" s="44">
        <v>11045474</v>
      </c>
      <c r="N40" s="45">
        <f t="shared" si="2"/>
        <v>1319504</v>
      </c>
      <c r="O40" s="47">
        <f t="shared" si="3"/>
        <v>0.13566811330900674</v>
      </c>
    </row>
    <row r="41" spans="1:15" x14ac:dyDescent="0.35">
      <c r="A41" s="38" t="s">
        <v>54</v>
      </c>
      <c r="B41" s="39">
        <v>29433247</v>
      </c>
      <c r="C41" s="40">
        <v>19993854</v>
      </c>
      <c r="D41" s="39">
        <v>37209270</v>
      </c>
      <c r="E41" s="40">
        <v>19502824</v>
      </c>
      <c r="F41" s="41">
        <f t="shared" si="4"/>
        <v>-7776023</v>
      </c>
      <c r="G41" s="42">
        <f t="shared" si="4"/>
        <v>491030</v>
      </c>
      <c r="H41" s="43">
        <f t="shared" si="1"/>
        <v>-997045</v>
      </c>
      <c r="I41" s="44">
        <v>506015</v>
      </c>
      <c r="J41" s="45">
        <v>0</v>
      </c>
      <c r="K41" s="46">
        <v>0</v>
      </c>
      <c r="L41" s="39">
        <v>5173293</v>
      </c>
      <c r="M41" s="44">
        <v>6170338</v>
      </c>
      <c r="N41" s="45">
        <f t="shared" si="2"/>
        <v>997045</v>
      </c>
      <c r="O41" s="47">
        <f t="shared" si="3"/>
        <v>0.19272927321147293</v>
      </c>
    </row>
    <row r="42" spans="1:15" x14ac:dyDescent="0.35">
      <c r="A42" s="38" t="s">
        <v>55</v>
      </c>
      <c r="B42" s="39">
        <v>45327993</v>
      </c>
      <c r="C42" s="40">
        <v>34165765</v>
      </c>
      <c r="D42" s="39">
        <v>55269728</v>
      </c>
      <c r="E42" s="40">
        <v>31328002</v>
      </c>
      <c r="F42" s="41">
        <f t="shared" si="4"/>
        <v>-9941735</v>
      </c>
      <c r="G42" s="42">
        <f t="shared" si="4"/>
        <v>2837763</v>
      </c>
      <c r="H42" s="43">
        <f t="shared" si="1"/>
        <v>-2356484</v>
      </c>
      <c r="I42" s="44">
        <v>-471410</v>
      </c>
      <c r="J42" s="45">
        <v>0</v>
      </c>
      <c r="K42" s="46">
        <v>-9869</v>
      </c>
      <c r="L42" s="39">
        <v>9042744</v>
      </c>
      <c r="M42" s="44">
        <v>11399228</v>
      </c>
      <c r="N42" s="45">
        <f t="shared" si="2"/>
        <v>2356484</v>
      </c>
      <c r="O42" s="47">
        <f t="shared" si="3"/>
        <v>0.2605939082207791</v>
      </c>
    </row>
    <row r="43" spans="1:15" x14ac:dyDescent="0.35">
      <c r="A43" s="38" t="s">
        <v>56</v>
      </c>
      <c r="B43" s="39">
        <v>65270305</v>
      </c>
      <c r="C43" s="40">
        <v>49473720</v>
      </c>
      <c r="D43" s="39">
        <v>75790899</v>
      </c>
      <c r="E43" s="40">
        <v>47516328</v>
      </c>
      <c r="F43" s="41">
        <f t="shared" si="4"/>
        <v>-10520594</v>
      </c>
      <c r="G43" s="42">
        <f t="shared" si="4"/>
        <v>1957392</v>
      </c>
      <c r="H43" s="43">
        <f t="shared" si="1"/>
        <v>-3420301</v>
      </c>
      <c r="I43" s="44">
        <v>1697160</v>
      </c>
      <c r="J43" s="45">
        <v>0</v>
      </c>
      <c r="K43" s="46">
        <v>-234251</v>
      </c>
      <c r="L43" s="39">
        <v>9400054</v>
      </c>
      <c r="M43" s="44">
        <v>12820355</v>
      </c>
      <c r="N43" s="45">
        <f t="shared" si="2"/>
        <v>3420301</v>
      </c>
      <c r="O43" s="47">
        <f t="shared" si="3"/>
        <v>0.36385971825268237</v>
      </c>
    </row>
    <row r="44" spans="1:15" x14ac:dyDescent="0.35">
      <c r="A44" s="38" t="s">
        <v>57</v>
      </c>
      <c r="B44" s="39">
        <v>13586596</v>
      </c>
      <c r="C44" s="40">
        <v>9068585</v>
      </c>
      <c r="D44" s="39">
        <v>14283433</v>
      </c>
      <c r="E44" s="40">
        <v>8782339</v>
      </c>
      <c r="F44" s="41">
        <f t="shared" si="4"/>
        <v>-696837</v>
      </c>
      <c r="G44" s="42">
        <f t="shared" si="4"/>
        <v>286246</v>
      </c>
      <c r="H44" s="43">
        <f t="shared" si="1"/>
        <v>-727717</v>
      </c>
      <c r="I44" s="44">
        <v>441471</v>
      </c>
      <c r="J44" s="45">
        <v>0</v>
      </c>
      <c r="K44" s="46">
        <v>0</v>
      </c>
      <c r="L44" s="39">
        <v>1591075</v>
      </c>
      <c r="M44" s="44">
        <v>2318792</v>
      </c>
      <c r="N44" s="45">
        <f t="shared" si="2"/>
        <v>727717</v>
      </c>
      <c r="O44" s="47">
        <f t="shared" si="3"/>
        <v>0.45737441666797607</v>
      </c>
    </row>
    <row r="45" spans="1:15" x14ac:dyDescent="0.35">
      <c r="A45" s="38" t="s">
        <v>58</v>
      </c>
      <c r="B45" s="39">
        <v>86627376</v>
      </c>
      <c r="C45" s="40">
        <v>57788777</v>
      </c>
      <c r="D45" s="39">
        <v>113622250</v>
      </c>
      <c r="E45" s="40">
        <v>58290843</v>
      </c>
      <c r="F45" s="41">
        <f t="shared" si="4"/>
        <v>-26994874</v>
      </c>
      <c r="G45" s="42">
        <f t="shared" si="4"/>
        <v>-502066</v>
      </c>
      <c r="H45" s="43">
        <f t="shared" si="1"/>
        <v>-2157635</v>
      </c>
      <c r="I45" s="44">
        <v>3428119</v>
      </c>
      <c r="J45" s="45">
        <v>0</v>
      </c>
      <c r="K45" s="46">
        <v>-768418</v>
      </c>
      <c r="L45" s="39">
        <v>17582479</v>
      </c>
      <c r="M45" s="44">
        <v>19740114</v>
      </c>
      <c r="N45" s="45">
        <f t="shared" si="2"/>
        <v>2157635</v>
      </c>
      <c r="O45" s="47">
        <f t="shared" si="3"/>
        <v>0.12271506196594917</v>
      </c>
    </row>
    <row r="46" spans="1:15" x14ac:dyDescent="0.35">
      <c r="A46" s="38" t="s">
        <v>59</v>
      </c>
      <c r="B46" s="39">
        <v>3398428</v>
      </c>
      <c r="C46" s="40">
        <v>2521651</v>
      </c>
      <c r="D46" s="39">
        <v>3910817</v>
      </c>
      <c r="E46" s="40">
        <v>2493858</v>
      </c>
      <c r="F46" s="41">
        <f t="shared" si="4"/>
        <v>-512389</v>
      </c>
      <c r="G46" s="42">
        <f t="shared" si="4"/>
        <v>27793</v>
      </c>
      <c r="H46" s="43">
        <f t="shared" si="1"/>
        <v>70501</v>
      </c>
      <c r="I46" s="44">
        <v>-98294</v>
      </c>
      <c r="J46" s="45">
        <v>0</v>
      </c>
      <c r="K46" s="46">
        <v>0</v>
      </c>
      <c r="L46" s="39">
        <v>707858</v>
      </c>
      <c r="M46" s="44">
        <v>637357</v>
      </c>
      <c r="N46" s="45">
        <f t="shared" si="2"/>
        <v>-70501</v>
      </c>
      <c r="O46" s="47">
        <f t="shared" si="3"/>
        <v>-9.959765941756682E-2</v>
      </c>
    </row>
    <row r="47" spans="1:15" x14ac:dyDescent="0.35">
      <c r="A47" s="38" t="s">
        <v>60</v>
      </c>
      <c r="B47" s="39">
        <v>15438200</v>
      </c>
      <c r="C47" s="40">
        <v>10926703</v>
      </c>
      <c r="D47" s="39">
        <v>18275306</v>
      </c>
      <c r="E47" s="40">
        <v>10114129</v>
      </c>
      <c r="F47" s="41">
        <f t="shared" si="4"/>
        <v>-2837106</v>
      </c>
      <c r="G47" s="42">
        <f t="shared" si="4"/>
        <v>812574</v>
      </c>
      <c r="H47" s="43">
        <f t="shared" si="1"/>
        <v>-385743</v>
      </c>
      <c r="I47" s="44">
        <v>-426831</v>
      </c>
      <c r="J47" s="45">
        <v>0</v>
      </c>
      <c r="K47" s="46">
        <v>0</v>
      </c>
      <c r="L47" s="39">
        <v>3619593</v>
      </c>
      <c r="M47" s="44">
        <v>4005336</v>
      </c>
      <c r="N47" s="45">
        <f t="shared" si="2"/>
        <v>385743</v>
      </c>
      <c r="O47" s="47">
        <f t="shared" si="3"/>
        <v>0.10657082163657616</v>
      </c>
    </row>
    <row r="48" spans="1:15" x14ac:dyDescent="0.35">
      <c r="F48" s="57"/>
      <c r="H48" s="58"/>
    </row>
  </sheetData>
  <mergeCells count="9">
    <mergeCell ref="N2:O2"/>
    <mergeCell ref="A1:M1"/>
    <mergeCell ref="A2:A3"/>
    <mergeCell ref="B2:C2"/>
    <mergeCell ref="D2:E2"/>
    <mergeCell ref="F2:G2"/>
    <mergeCell ref="H2:K2"/>
    <mergeCell ref="L2:L3"/>
    <mergeCell ref="M2:M3"/>
  </mergeCells>
  <printOptions horizontalCentered="1"/>
  <pageMargins left="0" right="0" top="0.74803149606299213" bottom="0.74803149606299213" header="0.31496062992125984" footer="0.31496062992125984"/>
  <pageSetup paperSize="9" scale="69" orientation="landscape" r:id="rId1"/>
  <headerFooter>
    <oddFooter xml:space="preserve">&amp;C&amp;P&amp;R&amp;"Times New Roman,Italic"&amp;7Informācijas avots: Valsts kasē iesniegtie pašvaldību mēneša pārskati uz 31.08.2021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pamat</vt:lpstr>
      <vt:lpstr>pamat!Print_Titles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2021-09-29T12:14:01Z</dcterms:created>
  <dcterms:modified xsi:type="dcterms:W3CDTF">2021-09-29T12:14:48Z</dcterms:modified>
</cp:coreProperties>
</file>