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litvi\Desktop\"/>
    </mc:Choice>
  </mc:AlternateContent>
  <bookViews>
    <workbookView xWindow="0" yWindow="0" windowWidth="19320" windowHeight="11985"/>
  </bookViews>
  <sheets>
    <sheet name="SARI Export" sheetId="1" r:id="rId1"/>
    <sheet name="2013" sheetId="2" state="hidden" r:id="rId2"/>
  </sheets>
  <definedNames>
    <definedName name="_xlnm._FilterDatabase" localSheetId="0" hidden="1">'SARI Export'!$A$1:$AF$108</definedName>
  </definedNames>
  <calcPr calcId="152511"/>
</workbook>
</file>

<file path=xl/calcChain.xml><?xml version="1.0" encoding="utf-8"?>
<calcChain xmlns="http://schemas.openxmlformats.org/spreadsheetml/2006/main">
  <c r="AD144" i="2" l="1"/>
  <c r="D3" i="1" l="1"/>
  <c r="AF3" i="1" s="1"/>
  <c r="D4" i="1"/>
  <c r="AF4" i="1" s="1"/>
  <c r="D5" i="1"/>
  <c r="AF5" i="1" s="1"/>
  <c r="D6" i="1"/>
  <c r="AF6" i="1" s="1"/>
  <c r="D7" i="1"/>
  <c r="AF7" i="1" s="1"/>
  <c r="D8" i="1"/>
  <c r="AF8" i="1" s="1"/>
  <c r="D9" i="1"/>
  <c r="AF9" i="1" s="1"/>
  <c r="D10" i="1"/>
  <c r="D11" i="1"/>
  <c r="AF11" i="1" s="1"/>
  <c r="D12" i="1"/>
  <c r="AF12" i="1" s="1"/>
  <c r="D13" i="1"/>
  <c r="AF13" i="1" s="1"/>
  <c r="D14" i="1"/>
  <c r="AF14" i="1" s="1"/>
  <c r="D15" i="1"/>
  <c r="AF15" i="1" s="1"/>
  <c r="D16" i="1"/>
  <c r="AF16" i="1" s="1"/>
  <c r="D17" i="1"/>
  <c r="AF17" i="1" s="1"/>
  <c r="D18" i="1"/>
  <c r="AF18" i="1" s="1"/>
  <c r="D19" i="1"/>
  <c r="AF19" i="1" s="1"/>
  <c r="D20" i="1"/>
  <c r="AF20" i="1" s="1"/>
  <c r="D21" i="1"/>
  <c r="AF21" i="1" s="1"/>
  <c r="D22" i="1"/>
  <c r="AF22" i="1" s="1"/>
  <c r="D23" i="1"/>
  <c r="AF23" i="1" s="1"/>
  <c r="D24" i="1"/>
  <c r="AF24" i="1" s="1"/>
  <c r="D25" i="1"/>
  <c r="AF25" i="1" s="1"/>
  <c r="D26" i="1"/>
  <c r="AF26" i="1" s="1"/>
  <c r="D27" i="1"/>
  <c r="AF27" i="1" s="1"/>
  <c r="D28" i="1"/>
  <c r="AF28" i="1" s="1"/>
  <c r="D29" i="1"/>
  <c r="AF29" i="1" s="1"/>
  <c r="D30" i="1"/>
  <c r="AF30" i="1" s="1"/>
  <c r="D31" i="1"/>
  <c r="AF31" i="1" s="1"/>
  <c r="D32" i="1"/>
  <c r="AF32" i="1" s="1"/>
  <c r="D33" i="1"/>
  <c r="AF33" i="1" s="1"/>
  <c r="D34" i="1"/>
  <c r="AF34" i="1" s="1"/>
  <c r="D35" i="1"/>
  <c r="AF35" i="1" s="1"/>
  <c r="D36" i="1"/>
  <c r="AF36" i="1" s="1"/>
  <c r="D37" i="1"/>
  <c r="AF37" i="1" s="1"/>
  <c r="D38" i="1"/>
  <c r="AF38" i="1" s="1"/>
  <c r="D39" i="1"/>
  <c r="AF39" i="1" s="1"/>
  <c r="D40" i="1"/>
  <c r="AF40" i="1" s="1"/>
  <c r="D41" i="1"/>
  <c r="AF41" i="1" s="1"/>
  <c r="D42" i="1"/>
  <c r="AF42" i="1" s="1"/>
  <c r="D43" i="1"/>
  <c r="AF43" i="1" s="1"/>
  <c r="D44" i="1"/>
  <c r="AF44" i="1" s="1"/>
  <c r="D45" i="1"/>
  <c r="AF45" i="1" s="1"/>
  <c r="D46" i="1"/>
  <c r="AF46" i="1" s="1"/>
  <c r="D47" i="1"/>
  <c r="AF47" i="1" s="1"/>
  <c r="D48" i="1"/>
  <c r="AF48" i="1" s="1"/>
  <c r="D49" i="1"/>
  <c r="AF49" i="1" s="1"/>
  <c r="D50" i="1"/>
  <c r="AF50" i="1" s="1"/>
  <c r="D51" i="1"/>
  <c r="AF51" i="1" s="1"/>
  <c r="D52" i="1"/>
  <c r="AF52" i="1" s="1"/>
  <c r="D53" i="1"/>
  <c r="AF53" i="1" s="1"/>
  <c r="D54" i="1"/>
  <c r="AF54" i="1" s="1"/>
  <c r="D55" i="1"/>
  <c r="AF55" i="1" s="1"/>
  <c r="D56" i="1"/>
  <c r="AF56" i="1" s="1"/>
  <c r="D57" i="1"/>
  <c r="AF57" i="1" s="1"/>
  <c r="D58" i="1"/>
  <c r="AF58" i="1" s="1"/>
  <c r="D59" i="1"/>
  <c r="AF59" i="1" s="1"/>
  <c r="D60" i="1"/>
  <c r="AF60" i="1" s="1"/>
  <c r="D61" i="1"/>
  <c r="AF61" i="1" s="1"/>
  <c r="D62" i="1"/>
  <c r="AF62" i="1" s="1"/>
  <c r="D63" i="1"/>
  <c r="AF63" i="1" s="1"/>
  <c r="D64" i="1"/>
  <c r="AF64" i="1" s="1"/>
  <c r="D65" i="1"/>
  <c r="AF65" i="1" s="1"/>
  <c r="D66" i="1"/>
  <c r="AF66" i="1" s="1"/>
  <c r="D67" i="1"/>
  <c r="AF67" i="1" s="1"/>
  <c r="D68" i="1"/>
  <c r="AF68" i="1" s="1"/>
  <c r="D69" i="1"/>
  <c r="AF69" i="1" s="1"/>
  <c r="D70" i="1"/>
  <c r="AF70" i="1" s="1"/>
  <c r="D71" i="1"/>
  <c r="AF71" i="1" s="1"/>
  <c r="D72" i="1"/>
  <c r="AF72" i="1" s="1"/>
  <c r="D73" i="1"/>
  <c r="AF73" i="1" s="1"/>
  <c r="D74" i="1"/>
  <c r="AF74" i="1" s="1"/>
  <c r="D75" i="1"/>
  <c r="AF75" i="1" s="1"/>
  <c r="D76" i="1"/>
  <c r="AF76" i="1" s="1"/>
  <c r="D77" i="1"/>
  <c r="AF77" i="1" s="1"/>
  <c r="D78" i="1"/>
  <c r="AF78" i="1" s="1"/>
  <c r="D79" i="1"/>
  <c r="AF79" i="1" s="1"/>
  <c r="D80" i="1"/>
  <c r="AF80" i="1" s="1"/>
  <c r="D81" i="1"/>
  <c r="AF81" i="1" s="1"/>
  <c r="D82" i="1"/>
  <c r="AF82" i="1" s="1"/>
  <c r="D83" i="1"/>
  <c r="AF83" i="1" s="1"/>
  <c r="D84" i="1"/>
  <c r="AF84" i="1" s="1"/>
  <c r="D85" i="1"/>
  <c r="AF85" i="1" s="1"/>
  <c r="D86" i="1"/>
  <c r="AF86" i="1" s="1"/>
  <c r="D87" i="1"/>
  <c r="AF87" i="1" s="1"/>
  <c r="D88" i="1"/>
  <c r="AF88" i="1" s="1"/>
  <c r="D89" i="1"/>
  <c r="AF89" i="1" s="1"/>
  <c r="D90" i="1"/>
  <c r="AF90" i="1" s="1"/>
  <c r="D91" i="1"/>
  <c r="AF91" i="1" s="1"/>
  <c r="D92" i="1"/>
  <c r="AF92" i="1" s="1"/>
  <c r="D93" i="1"/>
  <c r="AF93" i="1" s="1"/>
  <c r="D94" i="1"/>
  <c r="AF94" i="1" s="1"/>
  <c r="D95" i="1"/>
  <c r="AF95" i="1" s="1"/>
  <c r="D96" i="1"/>
  <c r="AF96" i="1" s="1"/>
  <c r="D97" i="1"/>
  <c r="AF97" i="1" s="1"/>
  <c r="D98" i="1"/>
  <c r="AF98" i="1" s="1"/>
  <c r="D99" i="1"/>
  <c r="AF99" i="1" s="1"/>
  <c r="D100" i="1"/>
  <c r="AF100" i="1" s="1"/>
  <c r="D101" i="1"/>
  <c r="AF101" i="1" s="1"/>
  <c r="D102" i="1"/>
  <c r="AF102" i="1" s="1"/>
  <c r="D103" i="1"/>
  <c r="AF103" i="1" s="1"/>
  <c r="D104" i="1"/>
  <c r="AF104" i="1" s="1"/>
  <c r="D105" i="1"/>
  <c r="AF105" i="1" s="1"/>
  <c r="D106" i="1"/>
  <c r="AF106" i="1" s="1"/>
  <c r="D107" i="1"/>
  <c r="AF107" i="1" s="1"/>
  <c r="D108" i="1"/>
  <c r="AF108" i="1" s="1"/>
  <c r="D2" i="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2" i="2"/>
  <c r="AF10" i="1" l="1"/>
  <c r="AD10" i="1"/>
  <c r="AF2" i="1"/>
  <c r="AD2" i="1"/>
  <c r="AD71" i="1"/>
  <c r="AD67" i="1"/>
  <c r="AD63" i="1"/>
  <c r="AD59" i="1"/>
  <c r="AD55" i="1"/>
  <c r="AD52" i="1"/>
  <c r="AD46" i="1"/>
  <c r="AD42" i="1"/>
  <c r="AD38" i="1"/>
  <c r="AD34" i="1"/>
  <c r="AD28" i="1"/>
  <c r="AD25" i="1"/>
  <c r="AD22" i="1"/>
  <c r="AD18" i="1"/>
  <c r="AD14" i="1"/>
  <c r="AD6" i="1"/>
  <c r="AD74" i="1"/>
  <c r="AD70" i="1"/>
  <c r="AD66" i="1"/>
  <c r="AD62" i="1"/>
  <c r="AD58" i="1"/>
  <c r="AD54" i="1"/>
  <c r="AD51" i="1"/>
  <c r="AD49" i="1"/>
  <c r="AD45" i="1"/>
  <c r="AD41" i="1"/>
  <c r="AD37" i="1"/>
  <c r="AD33" i="1"/>
  <c r="AD30" i="1"/>
  <c r="AD27" i="1"/>
  <c r="AD21" i="1"/>
  <c r="AD17" i="1"/>
  <c r="AD13" i="1"/>
  <c r="AD9" i="1"/>
  <c r="AD5" i="1"/>
  <c r="AD73" i="1"/>
  <c r="AD69" i="1"/>
  <c r="AD65" i="1"/>
  <c r="AD61" i="1"/>
  <c r="AD57" i="1"/>
  <c r="AD53" i="1"/>
  <c r="AD50" i="1"/>
  <c r="AD48" i="1"/>
  <c r="AD44" i="1"/>
  <c r="AD40" i="1"/>
  <c r="AD36" i="1"/>
  <c r="AD32" i="1"/>
  <c r="AD24" i="1"/>
  <c r="AD20" i="1"/>
  <c r="AD16" i="1"/>
  <c r="AD12" i="1"/>
  <c r="AD8" i="1"/>
  <c r="AD4" i="1"/>
  <c r="AD72" i="1"/>
  <c r="AD68" i="1"/>
  <c r="AD64" i="1"/>
  <c r="AD60" i="1"/>
  <c r="AD56" i="1"/>
  <c r="AD47" i="1"/>
  <c r="AD43" i="1"/>
  <c r="AD39" i="1"/>
  <c r="AD35" i="1"/>
  <c r="AD31" i="1"/>
  <c r="AD29" i="1"/>
  <c r="AD26" i="1"/>
  <c r="AD23" i="1"/>
  <c r="AD19" i="1"/>
  <c r="AD15" i="1"/>
  <c r="AD11" i="1"/>
  <c r="AD7" i="1"/>
  <c r="AD3" i="1"/>
</calcChain>
</file>

<file path=xl/sharedStrings.xml><?xml version="1.0" encoding="utf-8"?>
<sst xmlns="http://schemas.openxmlformats.org/spreadsheetml/2006/main" count="13056" uniqueCount="1128">
  <si>
    <t>MS</t>
  </si>
  <si>
    <t>Family</t>
  </si>
  <si>
    <t>Ref</t>
  </si>
  <si>
    <t>MS identification number</t>
  </si>
  <si>
    <t>Original title</t>
  </si>
  <si>
    <t>Working title</t>
  </si>
  <si>
    <t>Category</t>
  </si>
  <si>
    <t>Aid number</t>
  </si>
  <si>
    <t>Year of decision</t>
  </si>
  <si>
    <t>Permanent remarks</t>
  </si>
  <si>
    <t>Primary objective</t>
  </si>
  <si>
    <t>Secondary objective</t>
  </si>
  <si>
    <t>Sector</t>
  </si>
  <si>
    <t>Type of aid</t>
  </si>
  <si>
    <t>Name of region</t>
  </si>
  <si>
    <t>Assisted region(s) art.107</t>
  </si>
  <si>
    <t>Aid instrument</t>
  </si>
  <si>
    <t>Aid description</t>
  </si>
  <si>
    <t>Expiry</t>
  </si>
  <si>
    <t>Duration Starts</t>
  </si>
  <si>
    <t>Duration Ends</t>
  </si>
  <si>
    <t>co-financed</t>
  </si>
  <si>
    <t>co-financing percentage</t>
  </si>
  <si>
    <t>Type of data reported</t>
  </si>
  <si>
    <t>Currency</t>
  </si>
  <si>
    <t>2010</t>
  </si>
  <si>
    <t>2011</t>
  </si>
  <si>
    <t>2012</t>
  </si>
  <si>
    <t>LV</t>
  </si>
  <si>
    <t/>
  </si>
  <si>
    <t>Regional development</t>
  </si>
  <si>
    <t>C</t>
  </si>
  <si>
    <t>AH</t>
  </si>
  <si>
    <t xml:space="preserve">A </t>
  </si>
  <si>
    <t>A2A</t>
  </si>
  <si>
    <t>Tax allowance</t>
  </si>
  <si>
    <t>Yes</t>
  </si>
  <si>
    <t>No</t>
  </si>
  <si>
    <t>LVL</t>
  </si>
  <si>
    <t>FM</t>
  </si>
  <si>
    <t>SIA LatRosTrans</t>
  </si>
  <si>
    <t>SIA LatRosTrans - Investment aid to improve the socio-economical situation in Daugavpils district as well as in the rest of Latvia, i.a., through expansion of capacity of the systems of diesel-fuel pipelines while observing the standards of environmenta</t>
  </si>
  <si>
    <t>LV 6 2002</t>
  </si>
  <si>
    <t>Treaty
Expiration date 31.12.2014.</t>
  </si>
  <si>
    <t>49</t>
  </si>
  <si>
    <t>20/05/2008</t>
  </si>
  <si>
    <t>Guarantee</t>
  </si>
  <si>
    <t>D1A</t>
  </si>
  <si>
    <t>S</t>
  </si>
  <si>
    <t>A1A</t>
  </si>
  <si>
    <t>Direct grant</t>
  </si>
  <si>
    <t xml:space="preserve">Other forms of tax advantage  </t>
  </si>
  <si>
    <t>B1A</t>
  </si>
  <si>
    <t>C1</t>
  </si>
  <si>
    <t>Soft loan</t>
  </si>
  <si>
    <t>C1A</t>
  </si>
  <si>
    <t>Environmental protection</t>
  </si>
  <si>
    <t>Provision of risk capital</t>
  </si>
  <si>
    <t>Sectoral development</t>
  </si>
  <si>
    <t>Research and development</t>
  </si>
  <si>
    <t>A</t>
  </si>
  <si>
    <t>Risk capital</t>
  </si>
  <si>
    <t>Financing for Creation and Broadcasting of General Interest Programms</t>
  </si>
  <si>
    <t>LV 1 2003</t>
  </si>
  <si>
    <t xml:space="preserve">Interim, SGEI aid instr. </t>
  </si>
  <si>
    <t>Services of general economic interest</t>
  </si>
  <si>
    <t>59</t>
  </si>
  <si>
    <t>SMEs</t>
  </si>
  <si>
    <t>31/12/2013</t>
  </si>
  <si>
    <t>Training</t>
  </si>
  <si>
    <t>Interest subsidy</t>
  </si>
  <si>
    <t>31/12/2011</t>
  </si>
  <si>
    <t>Tax deferment</t>
  </si>
  <si>
    <t>C2A</t>
  </si>
  <si>
    <t>D</t>
  </si>
  <si>
    <t>SM</t>
  </si>
  <si>
    <t>H</t>
  </si>
  <si>
    <t>Application of the tonnage tax in the maritime transport</t>
  </si>
  <si>
    <t xml:space="preserve">This measure was reported by LV to DG TREN as part of the Accession Treaty provisions and DG TREN did not provide case number. </t>
  </si>
  <si>
    <t>52.22</t>
  </si>
  <si>
    <t>Application of the special regime in the calculation of payable tax amount for the persons employed in maritime transport sector</t>
  </si>
  <si>
    <t xml:space="preserve">There is no budget made for the measure. The measure influences only the level of personal income tax and social security tax revenues.
This measure was reported by LV to DG TREN as part of the Accession Treaty provisions and DG TREN did not provide case number. </t>
  </si>
  <si>
    <t>51</t>
  </si>
  <si>
    <t>*41=Broadband case</t>
  </si>
  <si>
    <t>Latvia</t>
  </si>
  <si>
    <t>ZM</t>
  </si>
  <si>
    <t>*31=Environmental case: direct impact of aid measure</t>
  </si>
  <si>
    <t>A/S Valmieras stikla skiedra</t>
  </si>
  <si>
    <t>N 553/2005</t>
  </si>
  <si>
    <t>Vidzeme</t>
  </si>
  <si>
    <t>25/04/2006</t>
  </si>
  <si>
    <t>Regional Investment Aid for A/S Latvijas Finieris</t>
  </si>
  <si>
    <t>Aid to A/S Latvijas Finieris</t>
  </si>
  <si>
    <t>N 616/2005</t>
  </si>
  <si>
    <t>Riga</t>
  </si>
  <si>
    <t>29/06/2006</t>
  </si>
  <si>
    <t>Income Tax Allowance to Bolderaja Ltd</t>
  </si>
  <si>
    <t>N 98/2006</t>
  </si>
  <si>
    <t>16/05/2006</t>
  </si>
  <si>
    <t>31/12/2016</t>
  </si>
  <si>
    <t>IZM</t>
  </si>
  <si>
    <t>XS 120/2006</t>
  </si>
  <si>
    <t>Should not be marked as expired yet, since projects supported by contractual obligation are being continued (costs are still being covered for projects already started).</t>
  </si>
  <si>
    <t>13/06/2006</t>
  </si>
  <si>
    <t>Tax rate reduction</t>
  </si>
  <si>
    <t>01/01/2007</t>
  </si>
  <si>
    <t>XR 20/2007</t>
  </si>
  <si>
    <t>Heritage conservation</t>
  </si>
  <si>
    <t>KM</t>
  </si>
  <si>
    <t>Support for film projects and film culture projects in Latvia</t>
  </si>
  <si>
    <t>N 233/2008</t>
  </si>
  <si>
    <t>Culture</t>
  </si>
  <si>
    <t>93</t>
  </si>
  <si>
    <t>01/08/2008</t>
  </si>
  <si>
    <t>01/01/2009</t>
  </si>
  <si>
    <t>VARAM</t>
  </si>
  <si>
    <t>Employment</t>
  </si>
  <si>
    <t>30/12/2013</t>
  </si>
  <si>
    <t>LIAA</t>
  </si>
  <si>
    <t>XR 118/2008</t>
  </si>
  <si>
    <t>Sectors:
B.06, B.07.21, B.08, C.10, C10.1, C.10.20, C.10.3, C.10.4, C.10.5, C.10.6, C.10.9, C.11.06, C.11.07, C.13, C.15, C.16, C.16.2, C.19, C.20.1, C.20.20, C.20.30, C.20.4, C.20.5, C.21.20, C.22, C.23, C.27, C.28, C.29.1, C.30.20, C.30.3, C.30.99, C.32, C.33.20, D.35, E.37.00, F, H.49, H.51, H.52, H.53, I.55, J.59.1, J.60.2, J.62.0, J.63.91, O.84, P.85, Q, R.91.0, R.93.19, R.93.29, S.94, T, U.99.00.</t>
  </si>
  <si>
    <t>22/08/2008</t>
  </si>
  <si>
    <t>Tirgus orienteto petijumu projektu programma</t>
  </si>
  <si>
    <t>XS 130/2008</t>
  </si>
  <si>
    <t>Should not be marked as expired yet, since projects supported by contractial obligation are being continued (costs are still being covered for projects already started).</t>
  </si>
  <si>
    <t>16/06/2008</t>
  </si>
  <si>
    <t>31/12/2012</t>
  </si>
  <si>
    <t>31/12/2020</t>
  </si>
  <si>
    <t>XT 55/2008</t>
  </si>
  <si>
    <t xml:space="preserve">Sectors:
A, A.03, B, C.10, C.10.1, C.10.20, C.10.3, C.10.4, C.10.5, C.10.6, C.10.9, C.11.06, C.11.07, C.13, C.15, C.16, C.16.2, C.19, C.20, C.22, C.23, C.24, C.27, C.28, C.30, C.32, D.35, E.37.00, F, G, H, I.55, J.59.1, J.60.2, J.62.0, J.63.91, K, M.73.20, M.74.90, N.77, O.84, P.85, Q, R.91.0, R.93.19, R.93.29, S.94, S.96.0, T, U.99.00. </t>
  </si>
  <si>
    <t>21/05/2008</t>
  </si>
  <si>
    <t>Aid for consultancy in favour of SMEs (Art. 26)</t>
  </si>
  <si>
    <t>Regional aid Scheme</t>
  </si>
  <si>
    <t>LGA</t>
  </si>
  <si>
    <t>X 182/2008</t>
  </si>
  <si>
    <t>Aid in the form of risk capital (Art. 28 - 29)</t>
  </si>
  <si>
    <t>26/11/2008</t>
  </si>
  <si>
    <t>X 186/2008</t>
  </si>
  <si>
    <t>Aid for industrial property rights costs for SMEs (Art. 33)</t>
  </si>
  <si>
    <t>15/12/2008</t>
  </si>
  <si>
    <t>X 187/2008</t>
  </si>
  <si>
    <t>Experimental development (Art. 31.2.c)</t>
  </si>
  <si>
    <t>Industrial research (Art. 31.2.b)</t>
  </si>
  <si>
    <t>Energijas raoana no lauksaimnieciskas un mesaimnieciskas izcelsmes biomasas</t>
  </si>
  <si>
    <t>Energy production from agricultural and foretry biomass</t>
  </si>
  <si>
    <t>N 351/2008</t>
  </si>
  <si>
    <t>12/02/2009</t>
  </si>
  <si>
    <t>Draft of the Regulation's of the Cabinet of Ministers On the operational programme's """"INFRASTRUCTURE AND SERVICES"""" complement of the subactivity No. 3.5.1.2.3. Development of separate waste collection system.</t>
  </si>
  <si>
    <t>Development of separate waste collection systems</t>
  </si>
  <si>
    <t>N 390/2009</t>
  </si>
  <si>
    <t>Case amended by SA.35615 and thus 
Case status should be set as "Expired=yes"</t>
  </si>
  <si>
    <t>E</t>
  </si>
  <si>
    <t>01/10/2009</t>
  </si>
  <si>
    <t>10/09/2012</t>
  </si>
  <si>
    <t>Scheme regarding the increase of efficiency of centralised heat supply systems</t>
  </si>
  <si>
    <t>35</t>
  </si>
  <si>
    <t>Development of Cogeneration Power Plants Utilising Renewable Energy Sources</t>
  </si>
  <si>
    <t>01/01/2010</t>
  </si>
  <si>
    <t>Ventspils Free Port Authority</t>
  </si>
  <si>
    <t>N 385/2009</t>
  </si>
  <si>
    <t>The project is co-financed from the European Union Cohesion fund and resources from the aid beneficiary, no resources from the state budget are involved.</t>
  </si>
  <si>
    <t>31/12/2014</t>
  </si>
  <si>
    <t>Atbalsts ieguldijumiem mikro, maziem un videjiem komersantiem ipai atbalstamajas teritorijas</t>
  </si>
  <si>
    <t>X 348/2009</t>
  </si>
  <si>
    <t xml:space="preserve">Sectors: 
A.02, B.06, B.07, B.07.2, B.08, B.09, C.10, C.11.06, C.11.07, C.13, C.14, C.15, C.16, C.17, C.18, C.19, C.20.1, C.20.2, C.20.3, C.20.4, C.20.5, C.21, C.22, C.23, C.24, C.25, C.26, C.27, C.28, C.29, C.30.2, C.30.3, C.30.4, C.30.9, C.31, C.32, C.33, D, E, F, G45.2, H, I, J, M, N.78, N.79, N.80, N.81, N.82, O, P, Q, R.90, R.91, R.93, S, T, U. </t>
  </si>
  <si>
    <t>01/04/2009</t>
  </si>
  <si>
    <t>Aid for the recruitment of disadvantaged workers in the form of wage subsidies (Art. 40)</t>
  </si>
  <si>
    <t>LM</t>
  </si>
  <si>
    <t>LHZB</t>
  </si>
  <si>
    <t>EM</t>
  </si>
  <si>
    <t>07/08/2009</t>
  </si>
  <si>
    <t>Atbalsts zinatnei un petniecibai</t>
  </si>
  <si>
    <t>X 930/2009</t>
  </si>
  <si>
    <t xml:space="preserve">Aid granted solely from the Community fund. No resources from the state budget are involved. </t>
  </si>
  <si>
    <t>01/08/2009</t>
  </si>
  <si>
    <t>Aid for technical feasibility studies (Art. 32)</t>
  </si>
  <si>
    <t>Amendment to biofuel support scheme (direct aid)</t>
  </si>
  <si>
    <t>N 26a/2010</t>
  </si>
  <si>
    <t>Overal budget: 64.77. Aid link: previous aid scheme's numbers: N 540/2005 and N 254/2007.
Please change case status to "Expired=yes"</t>
  </si>
  <si>
    <t>32.9</t>
  </si>
  <si>
    <t>14/12/2009</t>
  </si>
  <si>
    <t>Capacity payments for the construction of the electricity generation capacity to ensure security of supply</t>
  </si>
  <si>
    <t>Tender for Aid for New Electricity Generation Capacity (LV)</t>
  </si>
  <si>
    <t>N 675/2009</t>
  </si>
  <si>
    <t>Granting of the aid will start from 2015</t>
  </si>
  <si>
    <t>30/06/2015</t>
  </si>
  <si>
    <t>30/06/2025</t>
  </si>
  <si>
    <t>Development of Airport Infrastructure of Airport """"Riga""""</t>
  </si>
  <si>
    <t>N 41/2010</t>
  </si>
  <si>
    <t>01/05/2010</t>
  </si>
  <si>
    <t>Support for private owners of cultural monuments in the restoration and preservation of cultural heritage through effective use of the socio-economic potential thereof</t>
  </si>
  <si>
    <t>Support for private owners of cultural monuments in the restoration and preservation of cultural heritage through effective use of the socio-economic potential thereof.</t>
  </si>
  <si>
    <t>N 318/2010</t>
  </si>
  <si>
    <t>Overall aid amount in million EUR: 3.99
Aid granted solely from the Community fund. No resources from the state budget are involved. Case amended by SA.33106. Please set case status to „Expired=yes”.</t>
  </si>
  <si>
    <t>R</t>
  </si>
  <si>
    <t>30/08/2010</t>
  </si>
  <si>
    <t>Amendment to scheme regarding the increase of efficiency of centralised heating systems</t>
  </si>
  <si>
    <t>N 184/2010</t>
  </si>
  <si>
    <t>Sector: D35.
Overall aid amount in million CUR: 42.32. Duration start: 18.08.2010.</t>
  </si>
  <si>
    <t>18/08/2010</t>
  </si>
  <si>
    <t>38</t>
  </si>
  <si>
    <t>Modification of scheme N 428/2008 - Development of Cogeneration Power Plants</t>
  </si>
  <si>
    <t>N 150/2010</t>
  </si>
  <si>
    <t xml:space="preserve">Sector: D35.
Overall aid amount in million CUR: 24.373242.
</t>
  </si>
  <si>
    <t>20/05/2010</t>
  </si>
  <si>
    <t>X 347/2010</t>
  </si>
  <si>
    <t xml:space="preserve">Aid links: X 363/2009 and XE 18/2008.  </t>
  </si>
  <si>
    <t>X 242/2010</t>
  </si>
  <si>
    <t>29/04/2010</t>
  </si>
  <si>
    <t>SA.32052</t>
  </si>
  <si>
    <t>Procedure: 2010/X
Sectors:
B.06, B.07.21, B.08, C.10, C10.1, C.10.20, C.10.3, C.10.4, C.10.5, C.10.6, C.10.9, C.11.06, C.11.07, C.13, C.15, C.16, C.16.2, C.19, C.20.1, C.20.20, C.20.30, C.20.4, C.20.5, C.21.20, C.22, C.23, C.27, C.28, C.29.1, C.30.20, C.30.3, C.30.99, C.32, C.33.20, D.35, E.37.00, F, H.49, H.51, H.52, H.53, I.55, J.59.1, J.60.2, J.62.0, J.63.91, O.84, P.85, Q, R.91.0, R.93.19, R.93.29, S.94, T, U.99.00.</t>
  </si>
  <si>
    <t>15/11/2010</t>
  </si>
  <si>
    <t xml:space="preserve">M </t>
  </si>
  <si>
    <t>General training (Art. 38(2))</t>
  </si>
  <si>
    <t>X 396/2010</t>
  </si>
  <si>
    <t>Within this Open Tender no projects were implemented.
Case Expired.</t>
  </si>
  <si>
    <t>Aid for the acquisition of new transport vehicles which go beyond Community standards or which increase the level of environmental protection in absence of Community standards (Art. 19)</t>
  </si>
  <si>
    <t>29/09/2010</t>
  </si>
  <si>
    <t>01/05/2012</t>
  </si>
  <si>
    <t>X 369/2010</t>
  </si>
  <si>
    <t>29/06/2010</t>
  </si>
  <si>
    <t>01/12/2011</t>
  </si>
  <si>
    <t>Environmental aid for investment in energy saving measures (Art. 21)</t>
  </si>
  <si>
    <t>Environmental aid for the promotion of energy from renewable energy sources (Art. 23)</t>
  </si>
  <si>
    <t>X 233/2010</t>
  </si>
  <si>
    <t>X 271/2010</t>
  </si>
  <si>
    <t>28/05/2010</t>
  </si>
  <si>
    <t>X 215/2010</t>
  </si>
  <si>
    <t xml:space="preserve">Sectors: 
A.02, B.06, B.07, B.08, B.09, C.10, C.11.06, C.11.07, C.13, C.14, C.15, C.16, C.17, C.18, C.19, C.20.1, C20.2, C.20.3, C.20.4, C.20.5, C.21, C.22, C.23, C.24, C.25, C.26, C.27, C.28, C.29, C.30.2, C.30.3, C.30.4, C.30.9, C.31, C.32, C.33, D, E, F, G.45.2, H, I, J, M, N.78, N.79, N.80, N.81, N.82, O, P, Q, R.90, R.91, R.93, S, T, U. </t>
  </si>
  <si>
    <t>X 348/2010</t>
  </si>
  <si>
    <t xml:space="preserve">Other aid scheme's numbers related to this case: ""X 185/2008"" and ""XS 146/2008.  </t>
  </si>
  <si>
    <t>28/07/2010</t>
  </si>
  <si>
    <t>SA.32050</t>
  </si>
  <si>
    <t>Procedure: 2010/X</t>
  </si>
  <si>
    <t>14/10/2010</t>
  </si>
  <si>
    <t>Kompetences centri</t>
  </si>
  <si>
    <t>X 241/2010</t>
  </si>
  <si>
    <t>Sectors:
A.02, B.06, B.07, B.08, B.09, C.10, C.11.06, C.11.07, C.13, C.14, C.15, C.16, C.17, C.18, C.19, C.20.1, C.20.2, C.20.3, C.20.4, C.20.5, C.21, C.22, C.23, C.24, C.25.</t>
  </si>
  <si>
    <t>01/01/2011</t>
  </si>
  <si>
    <t>Atklāts konkurss „Zema enerģijas patēriņa ēkas”</t>
  </si>
  <si>
    <t>SA.32628</t>
  </si>
  <si>
    <t>13/01/2011</t>
  </si>
  <si>
    <t>01/11/2012</t>
  </si>
  <si>
    <t>"Atbalsts jaunu produktu un tehnoloģiju izstrādei - atbalsts jaunu produktu un tehnoloģiju ieviešanai ražošanā" 2.kārta (grozījumi)</t>
  </si>
  <si>
    <t>SA.32654</t>
  </si>
  <si>
    <t>02/02/2011</t>
  </si>
  <si>
    <t>atklāts konkurss "Atjaunojamo energoresursu izmantošana siltumnīcefekta gāzu emisiju samazināšanai"</t>
  </si>
  <si>
    <t>SA.32931</t>
  </si>
  <si>
    <t>04/01/2011</t>
  </si>
  <si>
    <t>01/07/2012</t>
  </si>
  <si>
    <t>Environmental investment aid for high efficiency cogeneration (Art. 22)</t>
  </si>
  <si>
    <t xml:space="preserve">Mezzanine Loans for Investments to Improve Competitiveness of Enterprises </t>
  </si>
  <si>
    <t>SA.33620</t>
  </si>
  <si>
    <t>01/10/2011</t>
  </si>
  <si>
    <t>"Zinātnes infrastruktūras attīstība" 1.kārta</t>
  </si>
  <si>
    <t>SA.32771</t>
  </si>
  <si>
    <t>Aid granted solely from the Community fund. No resources from the state budget are involved. 
Duration start should be changed to 18.07.2011.</t>
  </si>
  <si>
    <t>04/11/2010</t>
  </si>
  <si>
    <t>Atbalsts uzņēmumu radīšanai un attīstībai</t>
  </si>
  <si>
    <t>SA.32837</t>
  </si>
  <si>
    <t>19/03/2011</t>
  </si>
  <si>
    <t>"Zinātnes infrastruktūras attīstība" 2.kārta</t>
  </si>
  <si>
    <t>SA.33038</t>
  </si>
  <si>
    <t>15/04/2011</t>
  </si>
  <si>
    <t xml:space="preserve">Grozījumi atbalsta shēmā par lauksaimniecības produktu pievienotās vērtības radīšanu (N 466/10) </t>
  </si>
  <si>
    <t xml:space="preserve">Third amendment to the scheme regarding the creation of value-added agricultural products (N 303/08) </t>
  </si>
  <si>
    <t>SA.33166</t>
  </si>
  <si>
    <t>05/08/2011</t>
  </si>
  <si>
    <t>MEASURES REGARDING THE INCREASE OF EFFICIENCY OF HEAT SUPPLY SYSTEMS FOR ENTREPRENEURS</t>
  </si>
  <si>
    <t>SA.33872</t>
  </si>
  <si>
    <t>Implementation of this activity is completed = "case expired"</t>
  </si>
  <si>
    <t>28/10/2011</t>
  </si>
  <si>
    <t>Notification for public financing within the project development of infrastructure on Krievu Sala for relocation of port activities out of the city center</t>
  </si>
  <si>
    <t>N 44/2010</t>
  </si>
  <si>
    <t>The project is co-financed from the European Union Cohesion fund, resources from the state budget, resources from the aid beneficiary.
start date: 15/06/2011.</t>
  </si>
  <si>
    <t>50</t>
  </si>
  <si>
    <t xml:space="preserve">N </t>
  </si>
  <si>
    <t>15/06/2011</t>
  </si>
  <si>
    <t>31/12/2015</t>
  </si>
  <si>
    <t>Uzņēmuma ienākuma nodokļa atlaide par veiktajiem sākotnējiem ilgtermiņa ieguldījumiem</t>
  </si>
  <si>
    <t>SA.33016</t>
  </si>
  <si>
    <t>06/05/2011</t>
  </si>
  <si>
    <t>Next Generation Network for rural area</t>
  </si>
  <si>
    <t>SA.33324</t>
  </si>
  <si>
    <t>Other</t>
  </si>
  <si>
    <t>61</t>
  </si>
  <si>
    <t>01/01/2012</t>
  </si>
  <si>
    <t xml:space="preserve">Support for private owners of cultural monuments in the restoration and preservation of cultural heritage </t>
  </si>
  <si>
    <t>SA.33106</t>
  </si>
  <si>
    <t>Aid granted solely from the Community fund. No resources from the state budget are involved.</t>
  </si>
  <si>
    <t>01/07/2011</t>
  </si>
  <si>
    <t>"Augstas pievienotās vērtības investīcijas" 2.kārta</t>
  </si>
  <si>
    <t>SA.34267</t>
  </si>
  <si>
    <t>12/12/2011</t>
  </si>
  <si>
    <t>Draft of the Amendment of the Regulation of the Cabinet of Ministers No. 1487 from 15 December, 2009 on the Operational programme''s ""INFRASTRUCTURE AND SERVICES" complement of the subactivity No. 3.5.1.2.3. Development of separate waste collection system.</t>
  </si>
  <si>
    <t>Second amendment of the scheme "Development of separate waste collection systems" (N 390/2009)</t>
  </si>
  <si>
    <t>SA.35615</t>
  </si>
  <si>
    <t>Atbalsta programma tiek finansēta no Eiropas Savienības Kohēzijas fonda līdzekļiem. Skatīt lietu Nr. 390/2009. (Aid granted solely from the Community fund. No resources from the state budget are involved. )</t>
  </si>
  <si>
    <t>01/12/2013</t>
  </si>
  <si>
    <t>"Atbalsts nodarbināto apmācībām komersantu konkurētspējas veicināšanai – atbalsts partnerībās organizētām apmācībām" 3. kārta</t>
  </si>
  <si>
    <t>SA.34266</t>
  </si>
  <si>
    <t xml:space="preserve">Sectors: 
A, B, C.10, C.11, C.13, C.14, C.15, C.16, C.17, C.18, C.19, C.20, C.21, C.22, C.23, C.24, C.25.1, C.25.2, C.25.3, C.25.5, C.25.6, C.25.7, C.25.9, C.26, C.27.
</t>
  </si>
  <si>
    <t>02/01/2012</t>
  </si>
  <si>
    <t>grozījumi atbalsta programmā "Kompetences centri" (X 241/2010)</t>
  </si>
  <si>
    <t>SA.35632</t>
  </si>
  <si>
    <t>Akcīzes nodokļa samazināto likmju piemērošana biodegvielai un fosilās un biodegvielas maisījumiem ar augstu biodegvielas piejaukumu</t>
  </si>
  <si>
    <t>Amendment and prolongation of the excise duty reduction for biofuels (N 540/2005 as amended by N 254/2007)</t>
  </si>
  <si>
    <t>SA.33517</t>
  </si>
  <si>
    <t>Latest aid link: N 254/2007.</t>
  </si>
  <si>
    <t>Tax exemptions under Directive 2003/96/EC</t>
  </si>
  <si>
    <t>grozījumi valsts atbalsta programmā ""Augstas pievienotās vērtības investīcijas" 2.kārta"</t>
  </si>
  <si>
    <t>SA.35140</t>
  </si>
  <si>
    <t xml:space="preserve">Amendment to the state aid program "" High value-added investments "Stage 2".
Actual implementation of the programme is as from 26.7.2012 (date when the national legislation entered into force) - please change duration start to 26.7.2012.
Sectors: 
A.02, B.06, B.07, B.08, B.09, C.10, C.11.06, C.11.07, C.13, C.14, C.15, C.16, C.17, C.18, C.19, C.20.1, C20.2, C.20.3, C.20.4, C.20.5, C.21, C.22, C.23, C.24, C.25, C.26, C.27, C.28, C.29, C.30.2, C.30.3, C.30.4, C.30.9, C.31, C.32, C.33, D, E, F, G.45.2, H, I, J, M, N.78, N.79, N.80, N.81, N.82, O, P, Q, R.90, R.91, R.93, S, T, U. </t>
  </si>
  <si>
    <t>SA.34427</t>
  </si>
  <si>
    <t>Corporate income tax credit .
Sectors:
10,11,16,20.1,20.2,20.3,20.4,20.5,21,22,24,25.1,25.2,25.3,25.5,25.6,25.7,25.9,26,27,28,30.12,30.2,30.3,30.4 and 30.9</t>
  </si>
  <si>
    <t>04/02/2012</t>
  </si>
  <si>
    <t xml:space="preserve">Atbalsts nodarbināto apmācībām komersantu konkurētspējas veicināšanai 
— atbalsts partnerībās organizētām apmācībām (grozījumi) </t>
  </si>
  <si>
    <t>SA.35635</t>
  </si>
  <si>
    <t>Amendment to scheme regarding the increase of efficiency of centralised heat supply systems</t>
  </si>
  <si>
    <t>SA.34681</t>
  </si>
  <si>
    <t>Sector: D.</t>
  </si>
  <si>
    <t xml:space="preserve">Atbalsts uzņēmumu radīšanai un attīstībai </t>
  </si>
  <si>
    <t>SA.34715</t>
  </si>
  <si>
    <t>Support for business creation and development
Duration start: 19.03.2012.</t>
  </si>
  <si>
    <t>30/03/2012</t>
  </si>
  <si>
    <t>Atbalsts selekcijas materiāla novērtēšanai, lai ieviestu integrētās lauksaimniecības kultūraugu audzēšanas tehnoloģijas</t>
  </si>
  <si>
    <t>SA.34597</t>
  </si>
  <si>
    <t>Aid for research and development in the agricultural and fisheries sectors (Art. 34)</t>
  </si>
  <si>
    <t>08/03/2012</t>
  </si>
  <si>
    <t>Amendment to the scheme "Development of separate waste collection systems"</t>
  </si>
  <si>
    <t>Amendment of the scheme "Development of separate waste collection systems"</t>
  </si>
  <si>
    <t>SA.35190</t>
  </si>
  <si>
    <t>11/09/2012</t>
  </si>
  <si>
    <t>Atbalstītās nodarbinātības pasākumi mērķgrupu bezdarbniekiem</t>
  </si>
  <si>
    <t>SA.36073</t>
  </si>
  <si>
    <t>02/08/2012</t>
  </si>
  <si>
    <t>30/06/2014</t>
  </si>
  <si>
    <t xml:space="preserve">Programma “Kultūra” </t>
  </si>
  <si>
    <t>Programme "Culture"</t>
  </si>
  <si>
    <t>SA.34462</t>
  </si>
  <si>
    <t>According to the Commission decision, this case partly does not constitute State aid and partly constitutes State aid which is compatible with Article 107(3)(d) of the TFEU.</t>
  </si>
  <si>
    <t>90</t>
  </si>
  <si>
    <t>30/04/2017</t>
  </si>
  <si>
    <t>91</t>
  </si>
  <si>
    <t>Tax base reduction</t>
  </si>
  <si>
    <t>Tonnāžas nodokļa piemēroana jūras pārvadājumos</t>
  </si>
  <si>
    <t>Speciāla režīma piemērošana nodokļu apmēra noteiktanai jūras pārvadājumos nodarbinātajiem</t>
  </si>
  <si>
    <t>Finansējums sabiedriskās nozīmes programmu veidoanai un pārraidīšanai</t>
  </si>
  <si>
    <t>Noteikumi par komercdarbības atbalsta sniegšanu projektiem EUREKA programmas ietvaros</t>
  </si>
  <si>
    <t>Nodokļu piemērošana brīvostās un speciālajās ekonomiskajās zonās</t>
  </si>
  <si>
    <t>Atbalsts jaunu produktu un tehnologiju izstradei  atbalsts jaunu produktu un tehnologiju ievieanai ražošanā</t>
  </si>
  <si>
    <t>Atbalsts nodarbināto apmācībām komersantu konkurētspējas veicināšanai  atbalsts partnerībās organizētam apmācībām un Atbalsts nodarbināto apmācībām komersantu konkurētspējas veicināšanai  atbalsts komersantu individuāli organizētam apmācībām</t>
  </si>
  <si>
    <t>Atbalsts tehnoloģiju pārnesas un riska kapitāla jomā</t>
  </si>
  <si>
    <t>Jaunu produktu un tehnoloģiju izstrāde  atbalsts rūpnieciskā Īpašūma tiesību nostiprinašanai</t>
  </si>
  <si>
    <t>Jaunu produktu un tehnoloģiju izstrāde</t>
  </si>
  <si>
    <t>Aktīvais nodarbinātības pasākums noteiktām personu grupām</t>
  </si>
  <si>
    <t>""""Atbalsts jaunu produktu un tehnoloģiju izstrādei  atbalsts jaunu produktu un tehnoloļiju ievieanai raoan?"""" 2.kārta</t>
  </si>
  <si>
    <t>atklātais konkurss """"Tehnoloģiju pāreja no fosilajiem uz atjaunojamajiem energoresursiem""""</t>
  </si>
  <si>
    <t>Augstas pievienotās vērtības investīcijas</t>
  </si>
  <si>
    <t>Investīciju aizdevumi komersantu konkurētspējas uzlabošanai</t>
  </si>
  <si>
    <t>Investīciju aizdevumi sīko (mikro), mazo un vidējo komersantu un lauksaimniecības pakalpojumu kooperatīvo sabiedrību attīstības veiciniāšanai</t>
  </si>
  <si>
    <t>Investīciju aizdevumi sīko (mikro), mazo un vidējo komersantu un lauksaimniecības pakalpojumu kooperatīvo sabiedrību attīstības veiciniāšanai - TO BE DEFINED</t>
  </si>
  <si>
    <t xml:space="preserve">support program "Centres of Competence" (X 241/2010)
Sectors:
A.02, B.06, B.07, B.08, B.09, C.10, C.11.06, C.11.07, C.13, C.14, C.15, C.16, C.17, C.18, C.19, C.20.1, C.20.2, C.20.3, C.20.4, C.20.5, C.21, C.22, C.23, C.24, C.25.
</t>
  </si>
  <si>
    <t>29/10/2012</t>
  </si>
  <si>
    <t>24/05/2012</t>
  </si>
  <si>
    <t>Comments</t>
  </si>
  <si>
    <t xml:space="preserve">Measure is financed solely from the Community funds. </t>
  </si>
  <si>
    <t xml:space="preserve">Aid granted solely from the Community fund. </t>
  </si>
  <si>
    <t>The scheme is co-financed from the Community funds. No resources from the state budget are involved.</t>
  </si>
  <si>
    <t xml:space="preserve">  The scheme is co-financed from the Community funds. No resources from the state budget are involved.</t>
  </si>
  <si>
    <t xml:space="preserve">  The project is co-financed from the European Union Cohesion fund and resources from the aid beneficiary, no resources from the state budget are involved.</t>
  </si>
  <si>
    <t xml:space="preserve">  Aid granted solely from the Community fund.</t>
  </si>
  <si>
    <t xml:space="preserve">  Aid granted solely from the Community fund. </t>
  </si>
  <si>
    <t xml:space="preserve"> Aid granted solely from the Community fund. No resources from the state budget are involved. </t>
  </si>
  <si>
    <t xml:space="preserve"> Aid granted solely from the Community fund. No resources from the state budget are involved.</t>
  </si>
  <si>
    <t xml:space="preserve"> Corporate income tax rebate may be applied after project is implemented. Untill now projects are in implementation phase.</t>
  </si>
  <si>
    <t>2013</t>
  </si>
  <si>
    <t>Comments and explanations</t>
  </si>
  <si>
    <t>A/s Latvijas Finieris""""</t>
  </si>
  <si>
    <t>A/s Latvijas Finieris - Investment aid for ensuring more economical use of Latvian wood recourses and for contribution in reduction of unemployment level in some regions of Latvia</t>
  </si>
  <si>
    <t>LV 4 2002</t>
  </si>
  <si>
    <t>Treaty</t>
  </si>
  <si>
    <t>20/04/2006</t>
  </si>
  <si>
    <t>A/s Latvijas Unibanka</t>
  </si>
  <si>
    <t>A/s Latvijas Unibanka - Investment aid to decentralize of decision making procedures and operations in the bank, accordingly contributing to the development of the regions outside the capital and diminishing socio-economical differences between differen</t>
  </si>
  <si>
    <t>LV 5 2002</t>
  </si>
  <si>
    <t>K</t>
  </si>
  <si>
    <t>20/05/2007</t>
  </si>
  <si>
    <t>Justification for 0 (zero) reporting: In 2011 tax allowance was not applied; MS comment on case and/</t>
  </si>
  <si>
    <t>Par atbalsta snieganu A/s """"Kalceks"""" jaunas zalu raotnes izveidoanai</t>
  </si>
  <si>
    <t>Aid to JSC """"Kalceks"""" for Constructing of New Production Unit of Medicine</t>
  </si>
  <si>
    <t>LV 4 2003</t>
  </si>
  <si>
    <t>Interim, The guaranteed loan has been disbursed to the aid beneficiary in 2005</t>
  </si>
  <si>
    <t>20</t>
  </si>
  <si>
    <t>D1</t>
  </si>
  <si>
    <t>20/02/2017</t>
  </si>
  <si>
    <t>P?rtikas, b?vmateri?lu un saimniec?bas pre?u mazumtirdzniec?bas t?kla izveide Latvij?</t>
  </si>
  <si>
    <t>The Establishment of the Retail Trade Network of Food, Building Materials and Household Goods in Latvia</t>
  </si>
  <si>
    <t>LV 5 2003</t>
  </si>
  <si>
    <t>Has been withdrawn/ not implemented</t>
  </si>
  <si>
    <t>G</t>
  </si>
  <si>
    <t>31/12/2007</t>
  </si>
  <si>
    <t>Lauku ekonomikas daadoana, veicinot alternativos ienakumu avotus</t>
  </si>
  <si>
    <t>Diversification of Rural Economic Activities Providing Alternative Income</t>
  </si>
  <si>
    <t>LV 6 2003</t>
  </si>
  <si>
    <t>Interim. The scheme is realized as one of the measures under the SAPARD Programme for Agriculture and Rural Development for Latvia (2000-2006), which was financial assistance for structural reforms in agriculture and rural development in the candidate cou</t>
  </si>
  <si>
    <t>20/03/2006</t>
  </si>
  <si>
    <t>The law """"On the Liepaja special economic zone""""</t>
  </si>
  <si>
    <t>Since 01.01.2002. replaced by the scheme """"On the Application of Taxes in Free Ports and Special Economic Zones""""</t>
  </si>
  <si>
    <t>The law """"On the Rezekne special economic zone""""</t>
  </si>
  <si>
    <t>The law """"On Riga free port""""</t>
  </si>
  <si>
    <t>JSC """"Olainfarm""""</t>
  </si>
  <si>
    <t>The real sum of aid will be considerably lower (the shares the State obtains in the process of the tax debt capitalisation are sold later on)</t>
  </si>
  <si>
    <t>31/12/2001</t>
  </si>
  <si>
    <t>Debt write-off</t>
  </si>
  <si>
    <t>JSC VEF</t>
  </si>
  <si>
    <t>27</t>
  </si>
  <si>
    <t>Nodoklu piemeroana brivostas un specialajas ekonomiskajas zonas</t>
  </si>
  <si>
    <t>On the Application of Taxes in Free Ports and Special Economic Zones</t>
  </si>
  <si>
    <t>LV 9 2003</t>
  </si>
  <si>
    <t>Since 01.01.2002. replaces schemes with Inv.2,3 and 12</t>
  </si>
  <si>
    <t>31/12/2017</t>
  </si>
  <si>
    <t>Ltd """"Zieglera masinbuve""""</t>
  </si>
  <si>
    <t>IA</t>
  </si>
  <si>
    <t>VPD 2.2. (12.08.2004-17.03.2006)</t>
  </si>
  <si>
    <t>Atbalsts komercdarbibas infrastrukturas modernizacijai</t>
  </si>
  <si>
    <t>Support to modernisation of the business infrastructure</t>
  </si>
  <si>
    <t>LV 14 2003,        N 255/2005, K(2005)4660</t>
  </si>
  <si>
    <t>The scheme entered into force from 01/01/2004. The scheme is realized within the scope of Latvias development plan (SPD).</t>
  </si>
  <si>
    <t>12/08/2004</t>
  </si>
  <si>
    <t>17/03/2006</t>
  </si>
  <si>
    <t>PAS """"Grindeks"""" piekirta Starptautiskas rekonstrukcijas un attistibas bankas kredita kapitalizacija</t>
  </si>
  <si>
    <t>Capitalization of credit of The Bank of International Reconstruction and Development issued to  JSC """"Grindeks""""</t>
  </si>
  <si>
    <t>Has been withdrawn/ not implemented - the credit capitalization has not been done</t>
  </si>
  <si>
    <t>B1</t>
  </si>
  <si>
    <t>Other forms of equity intervention</t>
  </si>
  <si>
    <t>31/12/2003</t>
  </si>
  <si>
    <t>Atbalsts ?pai atbalst?majiem re?ioniem</t>
  </si>
  <si>
    <t>Support to specially assisted territories</t>
  </si>
  <si>
    <t>After accession the scheme is replaced by LV 8 2003</t>
  </si>
  <si>
    <t>Support to trade under the law On the state budget (The state-owned share company Latvian Export Credit (LEK))</t>
  </si>
  <si>
    <t>Atvalsts tirdzniec?bai likuma """"Par valsts budetu"""" ietvaros (Likvid?jam? VAS """"Latvijas Eksportkred?ts"""")</t>
  </si>
  <si>
    <t>In 2002 the government recovered payments that had been made by LEK in previous years on behalf of loan recipients with a total sum of LVL 0.163 million thanks to lawsuits that have been launched., LEK is to be liquidated. LEK has undertaken no new obligations since 2000, because the government no longer provides budget resources for this purpose. This report includes information about aid elements related to agreements that LEK signed in previous y</t>
  </si>
  <si>
    <t>Promotion of export and internationalisation</t>
  </si>
  <si>
    <t>Processing of Waste Paper through Production of Environment Friendly Packing</t>
  </si>
  <si>
    <t>Makulat?ras p?rstr?de, raojot videi draudz?gu iepakojumu</t>
  </si>
  <si>
    <t>LV 2 2003</t>
  </si>
  <si>
    <t>Modifies Decision No7 of 11.01.99./ no addittional aid grantedbudget loan = 0.77, budget guarantee = 0.31.</t>
  </si>
  <si>
    <t>The law """"On Enterprise Income Tax""""</t>
  </si>
  <si>
    <t>Likums """"Par uz??mumu ien?kuma nodokli""""</t>
  </si>
  <si>
    <t>The measure came into force on 01.03.2001.and expiried since 31.12.2003. The measure foresees enterprise income tax relieves to undertakings producing high technology and Software products. In 2001 aid granted under this measure (0,07 Mio LVL) qualified a</t>
  </si>
  <si>
    <t>62</t>
  </si>
  <si>
    <t>The law """"On foreign investments in the Republic of Latvia""""</t>
  </si>
  <si>
    <t>Likums par ?rvalstu ieguld?jumiem Latvijas Republik?</t>
  </si>
  <si>
    <t>Since April 1, 1995 no new enterprise income tax relief has been awarded to companies with foreign investment (the enterprise tax relief was granted for a period of up to eight years)</t>
  </si>
  <si>
    <t>Likuma """"Par valsts budetu"""" ietvaros valsts sniegtie talakaizdevumi</t>
  </si>
  <si>
    <t>State issued loans (the law """"On the State budget"""")</t>
  </si>
  <si>
    <t>Ad hoc projects are assessed using case by case principle. No guarantees that are qualified as State aid were issued in 2005., Ad hoc projects are assessed using case by case principle. No guarantees that qualified as State aid were issued in 2005., Ad hoc projects are assessed using case by case principle. No new aid was granted in 2005. The report reflects grant equivalent for ad hoc projects realized before the accession (these projects were not notified under Interim mechanism as they were not ap</t>
  </si>
  <si>
    <t>VPD 2.1.2.</t>
  </si>
  <si>
    <t>Atbalsts jaunu produktu un tehnolo?iju att?st?bai</t>
  </si>
  <si>
    <t>Support to development of new products and  technologies</t>
  </si>
  <si>
    <t>LV 12 2003,     N 597/2005, K(2006)1705</t>
  </si>
  <si>
    <t>The scheme entered into force from 01/01/2004. The scheme is realized within the scope of Latvias development plan (SPD). The scheme will no be implemented: Latvia 11/2006 letter</t>
  </si>
  <si>
    <t>30/06/2006</t>
  </si>
  <si>
    <t>Support of Scientific Activity (the law """"On the state budget"""") De minimis fundamental research</t>
  </si>
  <si>
    <t>Atbalsts p?tniec?bai un att?st?bai</t>
  </si>
  <si>
    <t>Likums """"Par nodokliem un nodevam""""</t>
  </si>
  <si>
    <t>The law """"On taxes and fees""""</t>
  </si>
  <si>
    <t>The measure has been abolished since 01.01.2000. The table reflects only aid element of previously granted extensions still in force, As the process of privatization is almost completed in Latvia the respective aid scheme is not actually used anymore. Ad hoc projects are assessed using case by case principle.</t>
  </si>
  <si>
    <t>Restructuring firms in difficulty</t>
  </si>
  <si>
    <t>JSC """"Elektra""""(conditional)</t>
  </si>
  <si>
    <t>JSC """"Elektra""""</t>
  </si>
  <si>
    <t>JSC """"Olaines kimiski farmaceitiska rupnica""""</t>
  </si>
  <si>
    <t>JSC """"Dauer"""" (conditional)</t>
  </si>
  <si>
    <t>JSC """"Dauer""""</t>
  </si>
  <si>
    <t>Aid was not implemented (0,39 million LVL was extended by local governemt in 1999 in order to prevent take over of company's assets by its creditors. The company came under insolvency procedure and was sold. The new owner of the company repaid all previou</t>
  </si>
  <si>
    <t>JSC """"Rigas komercbanka"""" (conditional)</t>
  </si>
  <si>
    <t>JSC """"Rigas komercbanka""""</t>
  </si>
  <si>
    <t>31/12/2000</t>
  </si>
  <si>
    <t>JSC """"Vulkans""""</t>
  </si>
  <si>
    <t>Within the frame of the scheme """"The law """"On taxes and fees""""(Inv.Nb6)/ Modifies Decision No24 of 27.09.2001. Increasing State aid sum by 0,311 Mio LVL together with increase of company's own contribution/ Was not implemented, Within the frame of the scheme """"The law """"On taxes and fees""""(Inv.Nb5)/ Modifies Decision No24 of 27.09.2001. Increasing State aid sum together with increase of company's own contribution/ The real sum of aid will be considerably lower (the shares the State</t>
  </si>
  <si>
    <t>31/12/1998</t>
  </si>
  <si>
    <t>JSC """"Baltic Marine Fishing Company""""</t>
  </si>
  <si>
    <t>JSC """"Dambis"""" (conditional)</t>
  </si>
  <si>
    <t>Modifies Decision No3 of 24/08/98</t>
  </si>
  <si>
    <t>31/12/2002</t>
  </si>
  <si>
    <t>Farm """"Lejasl??i""""</t>
  </si>
  <si>
    <t>JSC """"IRM""""</t>
  </si>
  <si>
    <t>JSC """"Solo-R?ga""""</t>
  </si>
  <si>
    <t>Ltd. """"Terauds""""</t>
  </si>
  <si>
    <t>JCS """"Ogre""""</t>
  </si>
  <si>
    <t>JSC """"Ogre""""</t>
  </si>
  <si>
    <t>JSC """"Lokomotive""""</t>
  </si>
  <si>
    <t>Atbalsts mazo un vid?jo komercsabiedr?bu riska kapit?lam</t>
  </si>
  <si>
    <t>Aid to venture capital of small and medium sized enterprises</t>
  </si>
  <si>
    <t>N 360/2004</t>
  </si>
  <si>
    <t>31/12/2006</t>
  </si>
  <si>
    <t>Finans?jums sabiedrisk?s noz?mes programmu veidoanai un p?rraid?anai</t>
  </si>
  <si>
    <t>MS comment on case and/or expenditure: Data corrected in 2013. 11.010 is actual figure for year 2011</t>
  </si>
  <si>
    <t>Likums par uz??mumu ien?kuma nodokli</t>
  </si>
  <si>
    <t>Inv.Nb1</t>
  </si>
  <si>
    <t>The scheme foresees a 20% dicount on calculated enterprise income tax for SMEs. The scheme has been in force till 31 December 2003.</t>
  </si>
  <si>
    <t>Mazo un videjo uznemeju attistibas krediteana</t>
  </si>
  <si>
    <t>Crediting of SMEs development</t>
  </si>
  <si>
    <t>LV 1 2002</t>
  </si>
  <si>
    <t>31/12/2010</t>
  </si>
  <si>
    <t>Valsts atbalsta snieganas kartiba Latvijas uznemumiem dalibai starptautiskas izstades un gadatirgos (tirdzniecibas misijas)</t>
  </si>
  <si>
    <t>Regulation on granting state aid to Latvian enterprises for participation in international fairs and exhibitions</t>
  </si>
  <si>
    <t>LV 2 2002</t>
  </si>
  <si>
    <t>Valsts atbalsta snieganas kartiba Latvijas uznemumiem vienreizejam areja tirgus petijumam</t>
  </si>
  <si>
    <t>Regulation on granting state aid to Latvian enterprises for one-off market research</t>
  </si>
  <si>
    <t>LV 3 2002</t>
  </si>
  <si>
    <t>Treaty/ Aid scheme was not implemented because of lack of financing</t>
  </si>
  <si>
    <t>The Development of Non-Agricultural Enterpreneurial Activities</t>
  </si>
  <si>
    <t>Nelaukaimniecisk?s uz??m?jdarb?bas att?st?ba</t>
  </si>
  <si>
    <t>LV 3 2003</t>
  </si>
  <si>
    <t>Interimbudget guarantee = 2.16, budget loan = 3.39, budget grant = 5.24</t>
  </si>
  <si>
    <t>01/05/2004</t>
  </si>
  <si>
    <t>Latvijas Garantiju agenturas Aizdevumu garantiju atbalsta programma</t>
  </si>
  <si>
    <t>Aid Scheme of Loan Guarantees of Latvian Guarantee AgencY</t>
  </si>
  <si>
    <t>LV 7 2003,     XS 137/2005</t>
  </si>
  <si>
    <t>Modifies Decision No46 of 06/06/03. Although Latvian Guarantee AgencY (LGA) was established in 1998 their activities did not develop in the intended waY. BY the end of 2001 LGA has concluded onlY 7 guarantee agreements. No new agreements were signed in 20, Modifies Decision No46 of 06/06/03. Although Latvian Guarantee AgencY (LGA) was established in 1998 their activities did not develop in the intended waY. BY the end of 2001 LGA has concluded onlY 7 guarantee agreements.  No new agreements were signed in 2</t>
  </si>
  <si>
    <t>The programme of financial support to Latvian export (compatible)   State budget part</t>
  </si>
  <si>
    <t>Expiried in 2000</t>
  </si>
  <si>
    <t>01/01/1996</t>
  </si>
  <si>
    <t>Aid scheme of Latvian export marketing (LEMAP)</t>
  </si>
  <si>
    <t>Latvijas Eksporta m?rketinga atbalsta programma (LEMAP)</t>
  </si>
  <si>
    <t>Expiried on 31.12.2003.</t>
  </si>
  <si>
    <t>Aid scheme of projects' preparing for The European Regional Development Fund</t>
  </si>
  <si>
    <t>Projektu sagatavoanas atbalsta programma Eiropas Re?ion?l?s att?st?bas fondam</t>
  </si>
  <si>
    <t>Mazo un videjo uznemeju attistibas krediteana (otrais posms)</t>
  </si>
  <si>
    <t>Crediting of SMEs development (second stage)</t>
  </si>
  <si>
    <t>LV 3 2004</t>
  </si>
  <si>
    <t>Aid scheme of consulations for the start-up of eneterpreneurial activity</t>
  </si>
  <si>
    <t>Komercdarb?bas uzs?c?ju konsult?ciju atbalsta programma</t>
  </si>
  <si>
    <t>Ipai atbalstamo teritoriju uznemedarbibas (komercdarbibas) attistiba</t>
  </si>
  <si>
    <t>Development of commercial activitY in speciallY assisted regions</t>
  </si>
  <si>
    <t>LV 8 2003 XS 45/2006</t>
  </si>
  <si>
    <t>The scheme entered into force from 01/01/2004.The scheme is realized within the scope of Latvias development plan (SPD).</t>
  </si>
  <si>
    <t>VPD 2.3. (12.08.2004-17.03.2006)</t>
  </si>
  <si>
    <t>Atbalsts konsultacijam un komercsabiedribu dalibai starptautiskajas izstades un tirdzniecibas misijas</t>
  </si>
  <si>
    <t>Support to the consultancY services and the participation of the commercial companies in international exibitions and trade missions</t>
  </si>
  <si>
    <t>LV 15 2003</t>
  </si>
  <si>
    <t>28/12/2007</t>
  </si>
  <si>
    <t>VPD 3.1.1.1.</t>
  </si>
  <si>
    <t>Atbalsts nodarbinato kvalifikacijas celanai, parkvalifikacijai un talakizglitibai</t>
  </si>
  <si>
    <t>Support for training, retraining and raising of qualification of emploYed</t>
  </si>
  <si>
    <t>LV 13 2003</t>
  </si>
  <si>
    <t>08/11/2004</t>
  </si>
  <si>
    <t>06/07/2006</t>
  </si>
  <si>
    <t>Article 17 of Law on Natural Resource Tax and Regulations (18.06.2002.) No 244 of Cabinet of Ministers """"The Order How to Calculate and Apply the Natural Resource Tax Allowance""""</t>
  </si>
  <si>
    <t>LV 1 2004</t>
  </si>
  <si>
    <t>Notified as non-State aid</t>
  </si>
  <si>
    <t>EUR</t>
  </si>
  <si>
    <t>Likuma Par dabas resursu nodokli 16. 1 pants  un Ministru kabineta 25.06.2002. noteikumi Nr. 270 Dabas resursu nodok?a atvieglojumu piem?roanas k?rt?ba uz??mumiem (uz??m?jsabiedr?b?m), kuri realiz? br?vpr?t?gu izlietot? iepakojuma apsaimniekoanas pro</t>
  </si>
  <si>
    <t>Article 16.1 of Law on Natural Resource Tax. 25.06.2002.Regulations No 270 of Cabinet of Ministers """"The Order How to Apply Natural Resource Tax Allowance for Enterprises, which En</t>
  </si>
  <si>
    <t>LV 2 2004</t>
  </si>
  <si>
    <t>Notified as non-State aid, Original title: Likuma Par dabas resursu nodokli 16. 1 pants  un Ministru kabineta 25.06.2002. noteikumi Nr. 270 Dabas resursu nodok?a atvieglojumu piem?roanas k?rt?ba uz??mumiem (uz??m?jsabiedr?b?m), kuri realiz? br?vpr?t?g</t>
  </si>
  <si>
    <t>Likuma Par dabas resursu nodokli 16.pants un Ministru kabineta 18.06.2002. noteikumu Nr. 244 Dabas resursu nodok?a apr??in?anas un maks?anas k?rt?ba 58  66.punkts</t>
  </si>
  <si>
    <t>Article 16 of Law on Natural Resource Tax and Point 58-66 of 18.06.2002.Regulations No 244 of Cabinet of Ministers """"The Order How to Calculate and Apply the Natural Resource Tax Al</t>
  </si>
  <si>
    <t>LV 4 2004</t>
  </si>
  <si>
    <t>From 01/01/2006 the aid measure has been replaced by the new Law on Natural Resource Tax which does not anymore foresee  tax aloowances. By this fact the aid measure No.LV4/2004 is no longer in operation.</t>
  </si>
  <si>
    <t>Ventspils kogeneracijas stacijas buve</t>
  </si>
  <si>
    <t>The Project to Develop the SYstem of the District Heating of the CitY of Ventspils - Building of Ventspils Cogeneration Plant</t>
  </si>
  <si>
    <t>LV 5 2004</t>
  </si>
  <si>
    <t>01/01/2004</t>
  </si>
  <si>
    <t>: Within this aid measure there was no state aid granted at all. It was planned to involve a private</t>
  </si>
  <si>
    <t>A/s """"Olainfarm"""" atbalsts</t>
  </si>
  <si>
    <t>Individual regional aid in favour of Olainfarm pharmaceuticals</t>
  </si>
  <si>
    <t>N 413/2004</t>
  </si>
  <si>
    <t>Aid measure is applied from 10 January 2006
Please set case status to "Expired=Yes"</t>
  </si>
  <si>
    <t>26/06/2005</t>
  </si>
  <si>
    <t>: As agreed, this case is sent to the Member State so as to enable reporting the expenditure for 201</t>
  </si>
  <si>
    <t>C2</t>
  </si>
  <si>
    <t>Lauku teritoriju parveidoanas un attistibas veicinaana</t>
  </si>
  <si>
    <t>The reorganization and development of rural areas</t>
  </si>
  <si>
    <t>XS 71/2004</t>
  </si>
  <si>
    <t>30/04/2004</t>
  </si>
  <si>
    <t>31/12/2008</t>
  </si>
  <si>
    <t>Iekzemes pasaieru p?rvad?jumi, ko veic VAS """"Latvijas Dzelzce?""""</t>
  </si>
  <si>
    <t>Domestic passenger transport services provided by the state stock company Latvian Railways</t>
  </si>
  <si>
    <t>Aid element A1A out - railway sector</t>
  </si>
  <si>
    <t>49.1</t>
  </si>
  <si>
    <t>Dot?cijas pasaieru regul?riem p?rvad?jumiem ar autobusiem lauku apvidos</t>
  </si>
  <si>
    <t>Subsidies for regularly scheduled passenger bus service in rural regions</t>
  </si>
  <si>
    <t>Joint Stock Company Latvijas Gaze</t>
  </si>
  <si>
    <t>Latvijas Gaze</t>
  </si>
  <si>
    <t>N 380/2004</t>
  </si>
  <si>
    <t>Ad hoc aid</t>
  </si>
  <si>
    <t>Energy saving</t>
  </si>
  <si>
    <t>Aid for modernisation of the business infrastructure</t>
  </si>
  <si>
    <t>N 255/2005</t>
  </si>
  <si>
    <t>Aizdevumi strauji augosajam MVK</t>
  </si>
  <si>
    <t>Loans for fast and growing SMEs</t>
  </si>
  <si>
    <t>XS 68/2005</t>
  </si>
  <si>
    <t>01/07/2005</t>
  </si>
  <si>
    <t>31/12/2019</t>
  </si>
  <si>
    <t>Aizdevumi (t.sk. mikrokredÿti) komercdarbÿbas uzsÿksanai</t>
  </si>
  <si>
    <t>Loans (microcredit included) for establishing commerce</t>
  </si>
  <si>
    <t>XS 69/2005</t>
  </si>
  <si>
    <t>Amendments to the State Aid Scheme Latvian Guarantee Agencys Loan Guarantee Aid Scheme - LV7/03</t>
  </si>
  <si>
    <t>XS 137/2005</t>
  </si>
  <si>
    <t>31/08/2008</t>
  </si>
  <si>
    <t>Finans?jums, ko pie?ir pasaieru p?rvad?t?jiem ar autobusiem</t>
  </si>
  <si>
    <t>Financing garanted to passanger carriers by bus</t>
  </si>
  <si>
    <t>""Duration start"": 2005, ""Duration end"": 2008.</t>
  </si>
  <si>
    <t>Finans?jums, ko pie?ir likuma Par pavald?b?m 15.panta pirm?s da?as 19.punkt? noteikt?s pavald?bas funkcijas organiz?t sabiedrisk? transporta pakalpojumus izpildei</t>
  </si>
  <si>
    <t>Financing granted to fulfil the permanent function of the municipality defined in the Art.15 (1) (19) of the Law on Local Governments in the field of public transport services</t>
  </si>
  <si>
    <t>""Duration start"": 2005.
This measure was reported by LV to DG TREN as part of the Accession Treaty provisions and DG TREN did not provide case number.
On the basis of request from LV the case is set as expired.</t>
  </si>
  <si>
    <t>01/01/2005</t>
  </si>
  <si>
    <t>Rejected: Incorrect information; Request for more detail: Since the case number is missing, please p</t>
  </si>
  <si>
    <t>Finans?jums, ko pie?ir pasaieru p?rvad?jumiem pa dzelzce?u</t>
  </si>
  <si>
    <t>Financing granted for passangers carried by rail</t>
  </si>
  <si>
    <t>Tonn?as nodok?a piem?roana j?ras p?rvad?jumos</t>
  </si>
  <si>
    <t>Justification for 0 (zero) reporting: According to national tax reporting requirements (large enterp</t>
  </si>
  <si>
    <t>Speci?la re?ma piem?roana nodok?u apm?ra noteiktanai j?ras p?rvad?jumos nodarbin?tajiem</t>
  </si>
  <si>
    <t>Atbalsts ostas infrastrukt?ras rekonstrukcijai un att?st?bai Skultes ost?</t>
  </si>
  <si>
    <t>Aid to port infrastructure reconstruction and development in port of Skulte</t>
  </si>
  <si>
    <t>Notified for legal certainty under Interim mechanism as non-State aid</t>
  </si>
  <si>
    <t>Ventspils ostas rekonstrukcija</t>
  </si>
  <si>
    <t>Reconstruction of Ventspils port</t>
  </si>
  <si>
    <t>Atbalsts ostats infrastrukt?ras rekonstrukcijai un att?st?bai Salacgr?vas ost?</t>
  </si>
  <si>
    <t>Aid to port infrastructure  reconstruction and development in the port of Salacgriva</t>
  </si>
  <si>
    <t>Atbalsts rojas ostas rekonstrukcijai un moderniz?cijai</t>
  </si>
  <si>
    <t>Aid to port of Roja reconstruction and modernisation</t>
  </si>
  <si>
    <t>Atbalsts Liepajas ostas dienvidu mola rekonstrukcijai</t>
  </si>
  <si>
    <t>Aid to reconstruction of southern breakwater in port of Liepaja</t>
  </si>
  <si>
    <t>Valsts garant?ts kred?ti dzelce?a infrastrukt?ras att?st?bai un pasaieru rito? sast?va  moderniz?cijai</t>
  </si>
  <si>
    <t>Credites guaranted by state  for development of the railway infrastructure and refurbishment of passenger rolling stock</t>
  </si>
  <si>
    <t>Starptautisk?s lidostas R?ga att?st?ba</t>
  </si>
  <si>
    <t>Development of International Airport of Riga</t>
  </si>
  <si>
    <t>Atbalsts ostas infrastrukt?ras rekonstrukcijai  un att?st?bai R?gas br?vost?</t>
  </si>
  <si>
    <t>Aid to port infrastructure reconstruction and development in the freeport of Riga</t>
  </si>
  <si>
    <t>Notified for legal certainty under Interim mechanism as non-State aid, Grant. 1. Insurance of legal entities (hereinafter referred to as """"the insured"""") registered in the Republic of Lithuania that sell goods and/or services with deferment of payment to pu, Notified for legal certainty under Interim mechanism as non-State aid</t>
  </si>
  <si>
    <t>Development of broadband communication networks in rural areas</t>
  </si>
  <si>
    <t>N 118/2006</t>
  </si>
  <si>
    <t>11/08/2006</t>
  </si>
  <si>
    <t>VPD 2.2. (20.03.2006-15.05.2006)</t>
  </si>
  <si>
    <t>Amendments to aid for modernisation of the business infrastructure</t>
  </si>
  <si>
    <t>N 241/2006</t>
  </si>
  <si>
    <t>15/05/2006</t>
  </si>
  <si>
    <t>Support to production of biofuels</t>
  </si>
  <si>
    <t>N 540/2005</t>
  </si>
  <si>
    <t>previous aid scheme's number ""N 254/2007"" and the next aid scheme's number ""N 26a/2010"".;</t>
  </si>
  <si>
    <t>08/05/2006</t>
  </si>
  <si>
    <t>31/03/2012</t>
  </si>
  <si>
    <t>: Ref 1: The aid measure should be set as expired for the next year. Aid granted in 2011 will be sho</t>
  </si>
  <si>
    <t>Atbalsts mazo un videjo komercsabiedribu riska kapitalam</t>
  </si>
  <si>
    <t>Aid to venture capital of small and medium sizez enterprises</t>
  </si>
  <si>
    <t>N 592/2005</t>
  </si>
  <si>
    <t>Support to development of new products and technology</t>
  </si>
  <si>
    <t>N 597/2005</t>
  </si>
  <si>
    <t>MS comment on case and/or expenditure: Data is provisional. Due to national tax reporting requiremen</t>
  </si>
  <si>
    <t>Justification for 0 (zero) reporting: There was no aid granted in 2011; Justification for 0 (zero) r</t>
  </si>
  <si>
    <t>Noteikumi par komercdarb?bas atbalsta snieganu projektiem EUREKA programmas ietvaros</t>
  </si>
  <si>
    <t xml:space="preserve">: If the region is blank, it means that the measure applies in the whole Member State.; Request for </t>
  </si>
  <si>
    <t>Ipasi atbalstamo teritoriju uznemejdarbibas (komercdarbibas) attistiba</t>
  </si>
  <si>
    <t>Development of enterprise in the special assisted areas</t>
  </si>
  <si>
    <t>XS 45/2006</t>
  </si>
  <si>
    <t>Regulation laying down rules on consultancy aid for SMEs and partnerships</t>
  </si>
  <si>
    <t>XS 82/2006</t>
  </si>
  <si>
    <t>25/05/2006</t>
  </si>
  <si>
    <t>30/06/2007</t>
  </si>
  <si>
    <t>Support for Training, Re-training, and Raising Qualification of Employed</t>
  </si>
  <si>
    <t>XT 36/2006</t>
  </si>
  <si>
    <t>03/07/2006</t>
  </si>
  <si>
    <t>31/07/2008</t>
  </si>
  <si>
    <t>Amendment to Support to Production of Bio Fuels</t>
  </si>
  <si>
    <t>N 254/2007</t>
  </si>
  <si>
    <t>Amended by SA.33517 "Amendment and prolongation of the excise duty reduction for biofuels (N 540/2005 as amended by N 254/2007)" thus this case should be set as "expired"</t>
  </si>
  <si>
    <t>08/05/2012</t>
  </si>
  <si>
    <t>MS comment on case and/or expenditure: Since 1 January, 2011 the application of reduced excise tax r</t>
  </si>
  <si>
    <t>Nodok?u piem?roana br?vost?s un speci?laj?s ekonomiskaj?s zon?s</t>
  </si>
  <si>
    <t>MS comment on case and/or expenditure: Granted aid amount was specified from 4.01 to 6.86; MS commen</t>
  </si>
  <si>
    <t>Atbalsts uz??mumu rad?anai un att?st?bai</t>
  </si>
  <si>
    <t>XS 153/2007</t>
  </si>
  <si>
    <t>01/07/2007</t>
  </si>
  <si>
    <t>Guarantee aid program of Latvian Guarantee Agency, Ltd.</t>
  </si>
  <si>
    <t>XS 284/2007</t>
  </si>
  <si>
    <t>Eiropas Ekonomiskas zonas un Norvegijas valdibas divpuseja finanu instrumenta prioritates """"Eiropas kulturas mantojuma saglabaana"""" atklata individualo projektu konkursa projekts.</t>
  </si>
  <si>
    <t>EEA/Norwegian Financial Mechanism priority """" European cultural heritage conservation"""" individual project following the open public tender</t>
  </si>
  <si>
    <t>N 220/2008</t>
  </si>
  <si>
    <t>43.3</t>
  </si>
  <si>
    <t>01/05/2008</t>
  </si>
  <si>
    <t>01/05/2009</t>
  </si>
  <si>
    <t>41.2</t>
  </si>
  <si>
    <t>16.23</t>
  </si>
  <si>
    <t>Please set case status to "Expired=yes".</t>
  </si>
  <si>
    <t>Rejected: konstatēta kļūda; Rejected: Nav pabeigta informācijas ievade.; : In 2013 entered value for</t>
  </si>
  <si>
    <t>Aid to risk capital of small and medium sized enterprises</t>
  </si>
  <si>
    <t>Risk capital aid scheme</t>
  </si>
  <si>
    <t>N 625/2007</t>
  </si>
  <si>
    <t>01/04/2008</t>
  </si>
  <si>
    <t>Procedure for Issuing and Supervision of Guarantees for Bank Loand and Take-over of Banks</t>
  </si>
  <si>
    <t> - $ - Procedure for Issuing and Supervision of Guarantees for Bank Loand and Take-over of Banks</t>
  </si>
  <si>
    <t>*1=Financial crisis case</t>
  </si>
  <si>
    <t>N 638/2008</t>
  </si>
  <si>
    <t>Remedy for a serious disturbance in the economy</t>
  </si>
  <si>
    <t>Guarantee on liability</t>
  </si>
  <si>
    <t>30/06/2009</t>
  </si>
  <si>
    <t>SIA """"Ekobriketes"""" Vietejas biomasas izmantoana videi draudziga kurinama raoanai Karsava</t>
  </si>
  <si>
    <t>Aid to SIA """"Ekobriketes"""" - Utilization of local biomass for production of environmental-friendly fuel in Karsava</t>
  </si>
  <si>
    <t>N 730/2007</t>
  </si>
  <si>
    <t>The aid to SIA Ekobriketes is financed entirely from the EEA Financial Mechanism.
Case status should be set as "Expired=yes".</t>
  </si>
  <si>
    <t>16.29</t>
  </si>
  <si>
    <t>Latgale</t>
  </si>
  <si>
    <t>24/06/2008</t>
  </si>
  <si>
    <t>30/04/2011</t>
  </si>
  <si>
    <t>: Ref 1, Year 2010: Measure is financed within EEA financial mechanism and Norwegian financial mehan</t>
  </si>
  <si>
    <t>State aid to support commercial bank's liquidity</t>
  </si>
  <si>
    <t> - $ - Public support measures to JSC Parex Banka</t>
  </si>
  <si>
    <t>NN 68/2008</t>
  </si>
  <si>
    <t>Case NN 68/2008 closed since 2009. Replaced by case NN 3/2009</t>
  </si>
  <si>
    <t>21/11/2008</t>
  </si>
  <si>
    <t>11/05/2009</t>
  </si>
  <si>
    <t>: Please re-calculate the nominal amount using the new methodology (see Annex E of the Reporting ins</t>
  </si>
  <si>
    <t>Recapitalisation</t>
  </si>
  <si>
    <t>Liquidity measures other than guarantees on liabilities</t>
  </si>
  <si>
    <t>Aktivais nodarbinatibas pasakums noteiktam personu grupam.</t>
  </si>
  <si>
    <t>XE 18/2008</t>
  </si>
  <si>
    <t>26/03/2008</t>
  </si>
  <si>
    <t>31/12/2009</t>
  </si>
  <si>
    <t>Atbalstitas nodarbinatibas pasakumi merkgrupu bezdarbniekiem</t>
  </si>
  <si>
    <t>XE 25/2008</t>
  </si>
  <si>
    <t>Atbalsts jaunu produktu un tehnologiju izstradei  atbalsts jaunu produktu un tehnologiju ievieanai raoana</t>
  </si>
  <si>
    <t xml:space="preserve">Sectors:
B.06, B.07.21, B.08, C.10, C10.1, C.10.20, C.10.3, C.10.4, C.10.5, C.10.6, C.10.9, C.11.06, C.11.07, C.13, C.15, C.16, C.16.2, C.19, C.20.1, C.20.20, C.20.30, C.20.4, C.20.5, C.21.20, C.22, C.23, C.27, C.28, C.29.1, C.30.20, C.30.3, C.30.99, C.32, C.33.20, D.35, E.37.00, F, H.49, H.51, H.52, H.53, I.55, J.59.1, J.60.2, J.62.0, J.63.91, O.84, P.85, Q, R.91.0, R.93.19, R.93.29, S.94, T, U.99.00.
Visi maksājumi atbalsta saņēmējiem ir pabeigti 2012.gadā. 
Case should be set as Expired </t>
  </si>
  <si>
    <t>Justification for 0 (zero) reporting: In 2011 it was foreseen to finance the aid measure only from t</t>
  </si>
  <si>
    <t>Atbalsts ieguldijumiem attistiba ipai atbalstamajas teritorijas</t>
  </si>
  <si>
    <t>Aid/support to investments made into development of particularly supported areas (territories)</t>
  </si>
  <si>
    <t>XR 44/2008</t>
  </si>
  <si>
    <t>14/01/2008</t>
  </si>
  <si>
    <t>Atbalsts uznemumu radianai un attistibai</t>
  </si>
  <si>
    <t>XS 124/2008</t>
  </si>
  <si>
    <t>01/06/2008</t>
  </si>
  <si>
    <t xml:space="preserve">: -; Request for more detail: Since the duration of this case was untill end 2012, may this case be </t>
  </si>
  <si>
    <t>Business competitiveness support programme</t>
  </si>
  <si>
    <t>XS 146/2008</t>
  </si>
  <si>
    <t>02/06/2008</t>
  </si>
  <si>
    <t>XS 203/2008</t>
  </si>
  <si>
    <t>24/07/2008</t>
  </si>
  <si>
    <t>Atbalsts nodarbinato apmacibam komersantu konkuretspejas veicinaanai  atbalsts partneribas organizetam apmacibam un Atbalsts nodarbinato apmacibam komersantu konkuretspejas veicinaanai  atbalsts komersantu individuali organizetam apmacibam</t>
  </si>
  <si>
    <t>Sectors:
A, A.03, B, C.10, C.10.1, C.10.20, C.10.3, C.10.4, C.10.5, C.10.6, C.10.9, C.11.06, C.11.07, C.13, C.15, C.16, C.16.2, C.19, C.20, C.22, C.23, C.24, C.27, C.28, C.30, C.32, D.35, E.37.00, F, G, H, I.55, J.59.1, J.60.2, J.62.0, J.63.91, K, M.73.20, M.74.90, N.77, O.84, P.85, Q, R.91.0, R.93.19, R.93.29, S.94, S.96.0, T, U.99.00. 
Visi maksājumi atbalsta saņēmējiem ir pabeigti 2012.gadā. 
Case should be set as expired.</t>
  </si>
  <si>
    <t>: Ref 1, Year 2010: The scheme is co-financed from the Community funds. No resources from state budg</t>
  </si>
  <si>
    <t>Atbalsts uznemumu radianai un attistibai</t>
  </si>
  <si>
    <t>X 169/2008</t>
  </si>
  <si>
    <t>Electricity, gas, steam and air conditioning supply, Manufacture of basic pharmaceutical products and pharmaceutical preparations, Manufacture of beverages, Manufacture of chemicals and chemical products, Manufacture of computer, electronic and optical pr</t>
  </si>
  <si>
    <t>Atbalsts tehnolo?iju p?rneses un riska kapit?la jom?</t>
  </si>
  <si>
    <t>Activity is prolonged till 30th of June 2014</t>
  </si>
  <si>
    <t>Uz??mumu konkur?tsp?jas uzlaboanas atbalsta programma</t>
  </si>
  <si>
    <t>X 185/2008</t>
  </si>
  <si>
    <t>Jaunu produktu un tehnolo?iju izstr?de  atbalsts r?pniecisk? ?pauma ties?bu nostiprin?anai</t>
  </si>
  <si>
    <t>ES fondu finansējums 2013.gadā - LVL 2839.96</t>
  </si>
  <si>
    <t>Jaunu produktu un tehnolo?iju izstr?de</t>
  </si>
  <si>
    <t>ES fondu finansējums 2013.gadā - LVL 4358.93</t>
  </si>
  <si>
    <t>Amendments to the public support measures to JSC Parex Banka</t>
  </si>
  <si>
    <t> - $ - Amendments to the public support measures to JSC Parex Banka</t>
  </si>
  <si>
    <t>NN 3/2009</t>
  </si>
  <si>
    <t>budget loan = 945, budget guarantee + equity intervention = 2245 (Soft loan is a liquidity measure).
Case closed since 15/09/2010 as the aid was transferred to the case C26/2009.</t>
  </si>
  <si>
    <t>: Ref 1, Year 2010:  Following the clarification from LV (mail of 27/09/2011) the amount for 2010 wa</t>
  </si>
  <si>
    <t>Financing of state aid programmes implemented by State joint stock company """"Latvijas Hipoteku un zemes banka""""</t>
  </si>
  <si>
    <t> - $ - Recapitalisation of Latvian Mortgage and Land Bank</t>
  </si>
  <si>
    <t>NN 60/2009</t>
  </si>
  <si>
    <t>Aid link"" :  the previous aid number is ""N 576/2009"" and the next aid number is ""SA.30704 (NN 53/2010)"". N 576/2009 closed on 25/11/2009</t>
  </si>
  <si>
    <t>29/01/2009</t>
  </si>
  <si>
    <t>19/11/2009</t>
  </si>
  <si>
    <t xml:space="preserve">MS comment on case and/or expenditure: The case should be set as expired.; </t>
  </si>
  <si>
    <t>Guarantees for development of enterprise competitiveness</t>
  </si>
  <si>
    <t>£ - Limited amounts of compatible aid in the form of guarantees during the financial and economic crisis</t>
  </si>
  <si>
    <t>*21=Temporary Framework case (TF) - 500K</t>
  </si>
  <si>
    <t>N 124/2009</t>
  </si>
  <si>
    <t>16/03/2009</t>
  </si>
  <si>
    <t>Procedure for Issuing and supervision of guarantees in order to minimize the general economic risk and social and economic crisis (National guarantee scheme for the economic crisis)</t>
  </si>
  <si>
    <t>£ - Procedure for Issuing and supervision of guarantees in order to minimize the general economic risk and social and economic crisis (National guarantee scheme for the economic crisis)</t>
  </si>
  <si>
    <t>*22=TF - Guarantee</t>
  </si>
  <si>
    <t>N 139/2009</t>
  </si>
  <si>
    <t>17/03/2009</t>
  </si>
  <si>
    <t>Amendments to the Public support measures to JSC Parex Banka</t>
  </si>
  <si>
    <t> - $ - Amendments to the Public support measures to JSC Parex Banka</t>
  </si>
  <si>
    <t>N 189/2009</t>
  </si>
  <si>
    <t>This is amendment of the original Recapitalisation measure.</t>
  </si>
  <si>
    <t xml:space="preserve">: Ref 1, Year 2009: ; Please provide brief explanation why you report zero for 2010.; As the aid in </t>
  </si>
  <si>
    <t>Lauksaimniecibas produktu pievienotas vertibas radiana</t>
  </si>
  <si>
    <t>Adding value to agricultural products</t>
  </si>
  <si>
    <t>N 303/2008</t>
  </si>
  <si>
    <t>Aid link:  the next aid scheme's number is ""N 256/2010""</t>
  </si>
  <si>
    <t>01/03/2009</t>
  </si>
  <si>
    <t xml:space="preserve">: Ref 1, Year 2010: In ""Region"" please fill in ""Latvia""; In ""Aid link"" please insert the next </t>
  </si>
  <si>
    <t>Prolongation of Guarantee scheme for banks in Latvia</t>
  </si>
  <si>
    <t> - $ - Prolongation of Guarantee scheme for banks in Latvia</t>
  </si>
  <si>
    <t>N 326/2009</t>
  </si>
  <si>
    <t>01/07/2009</t>
  </si>
  <si>
    <t>Duration end of the scheme is 31.12.2013
Please set case status "Expired=yes"</t>
  </si>
  <si>
    <t>: Please provide explanation why you report so low figures in comparison with the overall budget (43</t>
  </si>
  <si>
    <t>: Ref 1, Year 2010: The total amount of the Cohesion Fund financing granted in 2010- LVL 0.33 millio</t>
  </si>
  <si>
    <t>Pasakumi centralizetas siltumapgades sistemu efektivitates paaugstinaanai.</t>
  </si>
  <si>
    <t>N 426/2008</t>
  </si>
  <si>
    <t>Sector: D35.</t>
  </si>
  <si>
    <t>11/02/2009</t>
  </si>
  <si>
    <t>: In ""Aid link"" please insert the next aid scheme's number: ""N 184/2010"".; The aid measure shoul</t>
  </si>
  <si>
    <t>Atjaunojamo energoresursu izmantojou kogeneracijas elektrostaciju attistiba.</t>
  </si>
  <si>
    <t>N 428/2008</t>
  </si>
  <si>
    <t>: Ref 1, Year 2010: In 2010, granted aid amounted to LVL 3.36 million.; In ""Aid link"" please inser</t>
  </si>
  <si>
    <t>£ - Guarantees for development of enterprise competitiveness</t>
  </si>
  <si>
    <t>N 506/2009</t>
  </si>
  <si>
    <t>09/09/2009</t>
  </si>
  <si>
    <t>: The aid measure should be set as expired for the next year, because it was in force till 31.12.201</t>
  </si>
  <si>
    <t>ValstsKase</t>
  </si>
  <si>
    <t> - $ - Second prolongation of Latvian bank support scheme</t>
  </si>
  <si>
    <t>N 664/2009</t>
  </si>
  <si>
    <t>Aid links are previous aid scheme's numbers: N 638/2008, N 326/2009 and the next aid scheme's numbe is N 223/2010</t>
  </si>
  <si>
    <t>30/06/2010</t>
  </si>
  <si>
    <t xml:space="preserve">: In ""Region"" please insert ""Latvia"".; In ""Assisted region(s) Art.107 (3) please insert letter </t>
  </si>
  <si>
    <t>State guarantee in favour of JSC """"Liepajas Metalurgs""""</t>
  </si>
  <si>
    <t>£ - State guarantee in favour of JSC """"Liepajas Metalurgs""""</t>
  </si>
  <si>
    <t>N 670/2009</t>
  </si>
  <si>
    <t>24.10</t>
  </si>
  <si>
    <t>Kurzeme</t>
  </si>
  <si>
    <t>15/12/2009</t>
  </si>
  <si>
    <t>15/12/2019</t>
  </si>
  <si>
    <t>: Ref 1, Year 2010: In 2010, no new guarantee was issued, therefore there was no aid granted.; The a</t>
  </si>
  <si>
    <t>SIA """"EKO OSTA"""" Biomasas-augu ellas produktu otrreizeja izmantoana kogeneracijas iekarta Riga</t>
  </si>
  <si>
    <t>Aid to SIA """"EKO OSTA"""" - Secondary Usage of Biofuel  Vegetable Oil Products in the Cogeneration Plant in Riga</t>
  </si>
  <si>
    <t>N 729/2007</t>
  </si>
  <si>
    <t>31/03/2009</t>
  </si>
  <si>
    <t>Justification for 0 (zero) reporting: there was no aid granted in 2011; MS comment on case and/or ex</t>
  </si>
  <si>
    <t>Sectors: 
A.02, B.06, B.07, B.07.2, B.08, B.09, C.10, C.11.06, C.11.07, C.13, C.14, C.15, C.16, C.17, C.18, C.19, C.20.1, C.20.2, C.20.3, C.20.4, C.20.5, C.21, C.22, C.23, C.24, C.25, C.26, C.27, C.28, C.29, C.30.2, C.30.3, C.30.4, C.30.9, C.31, C.32, C.33, D, E, F, G45.2, H, I, J, M, N.78, N.79, N.80, N.81, N.82, O, P, Q, R.90, R.91, R.93, S, T, U. 
ES fondu finansējums 2013.gadā - LVL 65344.30</t>
  </si>
  <si>
    <t>: Ref 1, Year 2010: In 2010, granted aid amounted to LVL 2.107 million.; The scheme is co-financed f</t>
  </si>
  <si>
    <t>Aktivais nodarbinatibas pasakums noteiktam personu grupam</t>
  </si>
  <si>
    <t>X 363/2009</t>
  </si>
  <si>
    <t>X 364/2009</t>
  </si>
  <si>
    <t xml:space="preserve">: Year 2011: The aid measure has expired. The expenditures are shown in "X242/2010".; : Ref 1, Year </t>
  </si>
  <si>
    <t>Investiciju aizdevumi komersantu konkuretspejas uzlaboanai</t>
  </si>
  <si>
    <t>X 399/2009</t>
  </si>
  <si>
    <t>Aid link - previous aid scheme's number: XS 146/2008 and the next aid scheme's number is X 348/2010</t>
  </si>
  <si>
    <t>05/03/2009</t>
  </si>
  <si>
    <t>: The aid measure should be set as expired for the next year, because all the expenditures in 2011 w</t>
  </si>
  <si>
    <t>atklatais konkurss """"Vides tehnologijas un ekoinovacija""""</t>
  </si>
  <si>
    <t>X 666/2009</t>
  </si>
  <si>
    <t>The Project implementation was closed in 2011.
Case Expired.</t>
  </si>
  <si>
    <t>06/02/2009</t>
  </si>
  <si>
    <t>: Ref 2, Year 2009: Granted aid amount in 2009 was changed from ""0.07"" to ""0.39"".; Ref 1, Year 2</t>
  </si>
  <si>
    <t>Augstas pievienotas vertibas investicijas</t>
  </si>
  <si>
    <t>X 676/2009</t>
  </si>
  <si>
    <t>Aid link: the next aid scheme's number is X 215/2010. sectors: 02, 06, 07, 08, 09, 10, 11.06, 11.07, 13, 14, 15, 16, 17, 18, 19, 20.1, 20.2, 20.3, 20.4, 20.5, 21, 22, 23, 24, 25, 26, 27, 28, 29, 30.2, 30.3, 30.4, 30.9, 31, 32, 33, D, E, F, 45.2, H, I, J, M, 78, 79, 80, 81, 82, O, P, Q, 90, 91, 93, S, T, U</t>
  </si>
  <si>
    <t>: The aid measure should be set as expired for the next year, because all the expenditures in 2010 a</t>
  </si>
  <si>
    <t>Investiciju aizdevumi siko (mikro), mazo un videjo komersantu un lauksaimniecibas pakalpojumu kooperativo sabiedribu attistibas veicinaanai</t>
  </si>
  <si>
    <t>X 838/2009</t>
  </si>
  <si>
    <t>30/09/2009</t>
  </si>
  <si>
    <t>: Data are adjusted according to the certified eligible expenditure; : Activity is co-financed by EU</t>
  </si>
  <si>
    <t xml:space="preserve">: Activity is co-financed by EU funds. The national co-financing required for the implementation of </t>
  </si>
  <si>
    <t>Atbalsts biodegvielas raoanai</t>
  </si>
  <si>
    <t>: We are pointing to the fact that the support for producers of biofuel according to the European Co</t>
  </si>
  <si>
    <t>: Ref 1, Year 2010: In 2010, there was no ai dgranted. The tender for remuniration af electricity pr</t>
  </si>
  <si>
    <t>Short-term export credit guarantees</t>
  </si>
  <si>
    <t>£ - Export credit insurance - Latvia</t>
  </si>
  <si>
    <t>*26=TF - Export credit</t>
  </si>
  <si>
    <t>N 84/2010</t>
  </si>
  <si>
    <t>Overall aid amount in million CUR: 20.
Case closed in 31.12.2010</t>
  </si>
  <si>
    <t>10/06/2010</t>
  </si>
  <si>
    <t xml:space="preserve">2010: Commitment; 2009: Commitment; 2008: Commitment; 2007: Commitment; </t>
  </si>
  <si>
    <t>: In ""Region"" please insert ""Latvia"".; In ""Assisted region(s) Art.107 (3)"" please insert lette</t>
  </si>
  <si>
    <t>State aid to JSC Parex Banka restructuring</t>
  </si>
  <si>
    <t> - $ - Restructuring aid for Parex Banka</t>
  </si>
  <si>
    <t>C 26/2009</t>
  </si>
  <si>
    <t xml:space="preserve">Missing reporting: As requested in the reporting instructions for Member States, please provide the </t>
  </si>
  <si>
    <t>A1AA</t>
  </si>
  <si>
    <t>Impaired assets</t>
  </si>
  <si>
    <t>: Ref 3, Year 2010:  Following the clarification from LV (mail of 27/09/2011) the amount for 2010 wa</t>
  </si>
  <si>
    <t>MS comment on case and/or expenditure: Aid repaid in 2012 (date - figure):
06.02.2012 - LVL 5 100 00</t>
  </si>
  <si>
    <t>Third prolongation of Latvian bank support scheme</t>
  </si>
  <si>
    <t> - $ - Third prolongation of Latvian bank support scheme</t>
  </si>
  <si>
    <t>N 223/2010</t>
  </si>
  <si>
    <t>Overall aid amount in million CUR: 2400. Aid link: previous aid scheme's numbers are N 638/2008, N 326/2009 and N 664/2009.</t>
  </si>
  <si>
    <t>01/07/2010</t>
  </si>
  <si>
    <t>: Aid granted solely from the Community fund. No resources from the State budget are involved. Previ</t>
  </si>
  <si>
    <t>Darbibas programmas """"Infrastruktura un pakalpojumi"""" papildinajuma 3.4.3.pasakuma """"Kulturvides socialekonomiska ietekme"""" 3.4.3.3.aktivitate """"Atbalsts kulturas piemineklu privatipaniekiem kulturas piemineklu saglabaana un to socialekonomiska poten...</t>
  </si>
  <si>
    <t>N 564/2009</t>
  </si>
  <si>
    <t>Overall aid amount in million CUR: 1.99</t>
  </si>
  <si>
    <t>L</t>
  </si>
  <si>
    <t>01/12/2009</t>
  </si>
  <si>
    <t>: Ref 1, Year 2010: Agreements with beneficiaries were concluded in late 2010, but payments have not</t>
  </si>
  <si>
    <t>: Ref 1: Agreements with beneficiaries were concluded in late 2010, but payments have not been made.</t>
  </si>
  <si>
    <t>N 256/2010</t>
  </si>
  <si>
    <t>10</t>
  </si>
  <si>
    <t>31/07/2010</t>
  </si>
  <si>
    <t>: Please provide explanation why you report figure significantly lower than the approved overall bud</t>
  </si>
  <si>
    <t>Sector: D35.
Overall aid amount in million CUR: 42.32. Duration start: 18.08.2010.
ES fondu finansējums 2013.gadā - LVL 6632116.02</t>
  </si>
  <si>
    <t xml:space="preserve">Justification for 0 (zero) reporting: Aid granted solely from the Community fund. No resources from </t>
  </si>
  <si>
    <t>Installation of electric and electronic waste sorting and recycling facility in the existing waste recovery centre in Tume</t>
  </si>
  <si>
    <t>Electric and electronic waste sorting and recycling facility in Tume</t>
  </si>
  <si>
    <t>N 495/2009</t>
  </si>
  <si>
    <t xml:space="preserve"> The Project implementation was closed in 2012.
Case status should be set to "Expired=yes".</t>
  </si>
  <si>
    <t xml:space="preserve">: The project isn't co-financed from the State budget or municipal budget resources.; : The Project </t>
  </si>
  <si>
    <t xml:space="preserve">Sector: D35.
Overall aid amount in million CUR: 24.373242.
ES fondu finansējums 2013.gadā - LVL 3378469.49
</t>
  </si>
  <si>
    <t>Akt?vais nodarbin?t?bas pas?kums noteikt?m personu grup?m</t>
  </si>
  <si>
    <t>: Atbalsts netika sniegts; Justification for 0 (zero) reporting: No aid has been granted in 2012; Ju</t>
  </si>
  <si>
    <t>Atbalst?t?s nodarbin?t?bas pas?kumi m?r?grupu bezdarbniekiem</t>
  </si>
  <si>
    <t>Previous aid scheme's numbers: ""X 364/2009"" and ""XE 25/2008"".
Case amended by SA.36073 - EXPIRED.</t>
  </si>
  <si>
    <t>: Ref 1: In ""Aid link"" please insert the previous aid scheme's numbers: ""X 364/2009"" and ""XE 25</t>
  </si>
  <si>
    <t>""""Atbalsts jaunu produktu un tehnolo?iju izstr?dei  atbalsts jaunu produktu un tehnolo?iju ievieanai raoan?"""" 2.k?rta</t>
  </si>
  <si>
    <t>Procedure: 2010/X
Sectors:
B.06, B.07.21, B.08, C.10, C10.1, C.10.20, C.10.3, C.10.4, C.10.5, C.10.6, C.10.9, C.11.06, C.11.07, C.13, C.15, C.16, C.16.2, C.19, C.20.1, C.20.20, C.20.30, C.20.4, C.20.5, C.21.20, C.22, C.23, C.27, C.28, C.29.1, C.30.20, C.30.3, C.30.99, C.32, C.33.20, D.35, E.37.00, F, H.49, H.51, H.52, H.53, I.55, J.59.1, J.60.2, J.62.0, J.63.91, O.84, P.85, Q, R.91.0, R.93.19, R.93.29, S.94, T, U.99.00.
ES fondu finansējums 2013.gadā - LVL 6356028.03
Case expired (amended by SA.32654)</t>
  </si>
  <si>
    <t>MS comment on case and/or expenditure: Aid granted solely from the Community fund. No resources from</t>
  </si>
  <si>
    <t>Atbalsts nodarbin?to apm?c?b?m komersantu konkur?tsp?jas veicin?anai  atbalsts partner?b?s organiz?t?m apm?c?b?m</t>
  </si>
  <si>
    <t>X 214/2010</t>
  </si>
  <si>
    <t xml:space="preserve">Sectors:
C22, C23, Q, M, I, R90, C25.07, C26, C18, D, F, C31, C32, C16, C27, C19, C13, C24, T, U, C14, N80, G45.02, C25.03, C21, C33, B, O, C30.03, N79, J, R93, C30.09, C25.05, C17, N82, P, C28, C30.01, C25.02, C25.06, H, C20, E, C15, S, C29, C30.02, C25.09, C10, C11, C25.01, N78, N81, R91, A. </t>
  </si>
  <si>
    <t>15/04/2010</t>
  </si>
  <si>
    <t>: In ""Aid link"" please insert the next aid scheme's number: ""SA.32053"". ; The aid measure should</t>
  </si>
  <si>
    <t>Atbalsts nodarbin?to apm?c?b?m komersantu konkur?tsp?jas veicin?anai   atbalsts partner?b?s organiz?t?m apm?c?b?m (groz?jumi)</t>
  </si>
  <si>
    <t>SA.32053</t>
  </si>
  <si>
    <t>Sectors: 
A, B, C.10, C.11, C.13, C.14, C.15, C.16, C.17, C.18, C.19, C.20, C.21, C.22, C.23, C.24, C.25.1, C.25.2, C.25.3, C.25.5, C.25.6, C.25.7, C.25.9, C.26, C.27.
Procedure: 2010/X
ES fondu finansējums 2013.gadā - LVL 5216486.06</t>
  </si>
  <si>
    <t>21/10/2010</t>
  </si>
  <si>
    <t>X 137/2010</t>
  </si>
  <si>
    <t>Previous aid scheme's number: "XS 124/2008".</t>
  </si>
  <si>
    <t>15/03/2010</t>
  </si>
  <si>
    <t xml:space="preserve">: In ""Aid link"" please insert another previous aid scheme's number: ""XS 124/2008"".;; MS comment </t>
  </si>
  <si>
    <t>Atkl?tais konkurss Atjaunojamo energoresursu izmantoana transporta sektor?""""</t>
  </si>
  <si>
    <t>: Ref 1, Year 2010: The scheme was launched, but no agreements were signed with beneficiaries, there</t>
  </si>
  <si>
    <t>atkl?tais konkurss """"Kompleksi risin?jumi siltumn?cefekta g?zu emisiju samazin?anai raos?nas ?k?s""""</t>
  </si>
  <si>
    <t>Case status should be set as "Expired=yes"</t>
  </si>
  <si>
    <t xml:space="preserve">: The scheme was launched, but no agreements were signed with beneficiaries, therefore payements to </t>
  </si>
  <si>
    <t>Atkl?tais konkurss Siltumn?cefekta g?zu emisijas samazinou tehnolo?iju att?st?ana</t>
  </si>
  <si>
    <t>Case status should set as "Expired=yes"</t>
  </si>
  <si>
    <t>atkl?tais konkurss """"Tehnolo?iju p?reja no fosilajiem uz atjaunojamajiem energoresursiem""""</t>
  </si>
  <si>
    <t>: Ref 1, Year 2010: The scheme was launched and agreements were signed with beneficiaries, but payem</t>
  </si>
  <si>
    <t>Augstas pievienot?s v?rt?bas invest?cijas</t>
  </si>
  <si>
    <t xml:space="preserve">Sectors: 
A.02, B.06, B.07, B.08, B.09, C.10, C.11.06, C.11.07, C.13, C.14, C.15, C.16, C.17, C.18, C.19, C.20.1, C20.2, C.20.3, C.20.4, C.20.5, C.21, C.22, C.23, C.24, C.25, C.26, C.27, C.28, C.29, C.30.2, C.30.3, C.30.4, C.30.9, C.31, C.32, C.33, D, E, F, G.45.2, H, I, J, M, N.78, N.79, N.80, N.81, N.82, O, P, Q, R.90, R.91, R.93, S, T, U. 
ES fondu finansējums 2013.gadā - LVL 3899264.78 </t>
  </si>
  <si>
    <t>: Ref 1, Year 2010: Measure is financed solely from the Community funds. No resources from the state</t>
  </si>
  <si>
    <t>Invest?ciju aizdevumi komersantu konkur?tsp?jas uzlaboanai</t>
  </si>
  <si>
    <t>: Ref 1, Year 2010: Interest rate for all loans were above reference rate (reference rate + risk pre</t>
  </si>
  <si>
    <t>Invest?ciju aizdevumi s?ko (mikro), mazo un videjo komersantu un lauksaimniec?bas pakalpojumu kooperat?vo sabiedr?bu att?st?bas veicin?anai</t>
  </si>
  <si>
    <t>Invest?ciju aizdevumi s?ko (mikro), mazo un videjo komersantu un lauksaimniec?bas pakalpojumu kooperat?vo sabiedr?bu att?st?bas veicin?anai - TO BE DEFINED</t>
  </si>
  <si>
    <t>: Please delete the table “Ref. 2”, as full information regarding the aid no. SA.32050 are disclosed</t>
  </si>
  <si>
    <t>Sectors:
A.02, B.06, B.07, B.08, B.09, C.10, C.11.06, C.11.07, C.13, C.14, C.15, C.16, C.17, C.18, C.19, C.20.1, C.20.2, C.20.3, C.20.4, C.20.5, C.21, C.22, C.23, C.24, C.25.
ES fondu finansējums 2013.gadā  - LVL 1685231.48 
Case Expired (Amended by SA.35632)</t>
  </si>
  <si>
    <t>: Aid granted solely from the Community fund. No resources from the state budget are involved. In 20</t>
  </si>
  <si>
    <t>MS comment on case and/or expenditure: Within the Open Tender LVL  538 427,64 have been disbursed. T</t>
  </si>
  <si>
    <t xml:space="preserve">Sectors:
B.06, B.07.21, B.08, C.10, C10.1, C.10.20, C.10.3, C.10.4, C.10.5, C.10.6, C.10.9, C.11.06, C.11.07, C.13, C.15, C.16, C.16.2, C.19, C.20.1, C.20.20, C.20.30, C.20.4, C.20.5, C.21.20, C.22, C.23, C.27, C.28, C.29.1, C.30.20, C.30.3, C.30.99, C.32, C.33.20, D.35, E.37.00, F, H.49, H.51, H.52, H.53, I.55, J.59.1, J.60.2, J.62.0, J.63.91, O.84, P.85, Q, R.91.0, R.93.19, R.93.29, S.94, T, U.99.00.
</t>
  </si>
  <si>
    <t>MS comment on case and/or expenditure: Within the Open Tender LVL  616 303,50 have been disbursed. T</t>
  </si>
  <si>
    <t>MS comment on case and/or expenditure: "Nominal amount" and the "Aid element" are the same because A</t>
  </si>
  <si>
    <t>Rejected: comments required; : In 2011 state aid was not granted. Implementation of measure was star</t>
  </si>
  <si>
    <t>Scheme amended by SA.34715. 
Please set case status "Expired=yes"</t>
  </si>
  <si>
    <t>MS comment on case and/or expenditure: Specified amount of national support in 2011 from 1 January t</t>
  </si>
  <si>
    <t xml:space="preserve">£ - Guarantees for development of enterprise competitiveness </t>
  </si>
  <si>
    <t>£ - TF – Limited amounts of compatible aid in the form of guarantees during the financial and economic crisis - Amendment to N 506/2009</t>
  </si>
  <si>
    <t>SA.32051</t>
  </si>
  <si>
    <t>Case closed in 31.12.2010</t>
  </si>
  <si>
    <t xml:space="preserve">Request to change case data: Acitivity expired in 31.12.2010.; : Activity expired in 31.12.2010; </t>
  </si>
  <si>
    <t>Shema deadline 31.12.2013
Please set case status "Expired=yes"</t>
  </si>
  <si>
    <t>52.10</t>
  </si>
  <si>
    <t>Justification for 0 (zero) reporting: There was no aid granted in 2011; MS comment on case and/or ex</t>
  </si>
  <si>
    <t>Case amended by SA.34427.</t>
  </si>
  <si>
    <t>: Corporate income tax rebate may be applied after project is implemented. Untill now projects are i</t>
  </si>
  <si>
    <t xml:space="preserve">: Implementation of project activities will be started by year 2012; : Taking into account that the </t>
  </si>
  <si>
    <t>Rejected: Some technical adjustments required; Rejected: konstatēta kļūda; : Aid granted solely from</t>
  </si>
  <si>
    <t>Grozījumi shēmā par lauksaimniecības produktu pievienotās vērtības radīšanu (N 256/2010)</t>
  </si>
  <si>
    <t>Second amendment to the scheme regarding the creation of value-added agricultural products (N 303/2008) - Latvia</t>
  </si>
  <si>
    <t>N 466/2010</t>
  </si>
  <si>
    <t>01/12/2010</t>
  </si>
  <si>
    <t>Rejected: Labot; MS comment on case and/or expenditure: Please add this case to expired because amou</t>
  </si>
  <si>
    <t>Rejected: Labot; : Please add this case to expired because amount of national support in 2011 indica</t>
  </si>
  <si>
    <t>Recapitalization Measures: State Joint Stock Company "Latvijas Hipoteku un zemes banka"</t>
  </si>
  <si>
    <t>€ - $ - Additional aid measures to the Latvian Mortgage and Land Bank</t>
  </si>
  <si>
    <t>NN 53/2010</t>
  </si>
  <si>
    <t>64</t>
  </si>
  <si>
    <t>23/03/2010</t>
  </si>
  <si>
    <t>: This case is being sent back to Latvia to make neccessary corrections. ; MS comment on case and/or</t>
  </si>
  <si>
    <t>: Liquidity measure (Treasury deposit) was granted just once in 2011 (total amount LVL 50m).; Reques</t>
  </si>
  <si>
    <t xml:space="preserve">: According to the Law on State Budget 2012 in 25 June, 2012 guarantee in amount of LVL 12,4 m lats </t>
  </si>
  <si>
    <t>Sectors: 
A.02, B.06, B.07, B.08, B.09, C.10, C.11.06, C.11.07, C.13, C.14, C.15, C.16, C.17, C.18, C.19, C.20.1, C20.2, C.20.3, C.20.4, C.20.5, C.21, C.22, C.23, C.24, C.25, C.26, C.27, C.28, C.29, C.30.2, C.30.3, C.30.4, C.30.9, C.31, C.32, C.33, D, E, F, G.45.2, H, I, J, M, N.78, N.79, N.80, N.81, N.82, O, P, Q, R.90, R.91, R.93, S, T, U. 
ES fondu finansējums 2013.gadā - LVL 7610819.04</t>
  </si>
  <si>
    <t>: Atbalsta programma netiek līdzfinansēta no valsts budžeta vai pašvaldību budžeta līdzekļiem.; Just</t>
  </si>
  <si>
    <t>: Atbalsta programma netiek līdzfinansēta no valsts budžeta vai pašvaldību budžeta līdzekļiem; Justi</t>
  </si>
  <si>
    <t>: Atbalsta programma netiek līdzfinansēta no valsts budžeta vai pašvaldību budžeta līdzekļiem.; : At</t>
  </si>
  <si>
    <t xml:space="preserve">Sectors: 
A, B, C.10, C.11, C.13, C.14, C.15, C.16, C.17, C.18, C.19, C.20, C.21, C.22, C.23, C.24, C.25.1, C.25.2, C.25.3, C.25.5, C.25.6, C.25.7, C.25.9, C.26, C.27.
ES fondu finansējums 2013.gadā - LVL 47673.85
</t>
  </si>
  <si>
    <t>Amendment of support program "Centres of Competence" (X 241/2010)
Sectors:
A.02, B.06, B.07, B.08, B.09, C.10, C.11.06, C.11.07, C.13, C.14, C.15, C.16, C.17, C.18, C.19, C.20.1, C.20.2, C.20.3, C.20.4, C.20.5, C.21, C.22, C.23, C.24, C.25.
Please change duration start date to 25.10.2012. as that was the date the national legal act of this scheme came into force (submitted by error 01.01.2011 is duration start date for X241/2010)
Case Expired (Amended by SA.37876)</t>
  </si>
  <si>
    <t>Request for more detail: Do we understand it correctly that you want us to set the status of this me</t>
  </si>
  <si>
    <t>Request change of expenditure row(s): As SA.33517 is prolongation and amendment of N 254/2007 Latvia</t>
  </si>
  <si>
    <t>Amendment to the state aid program "" High value-added investments "Stage 2".
Actual implementation of the programme is as from 26.7.2012 (date when the national legislation entered into force) - please change duration start to 26.7.2012.
Sectors: 
A.02, B.06, B.07, B.08, B.09, C.10, C.11.06, C.11.07, C.13, C.14, C.15, C.16, C.17, C.18, C.19, C.20.1, C20.2, C.20.3, C.20.4, C.20.5, C.21, C.22, C.23, C.24, C.25, C.26, C.27, C.28, C.29, C.30.2, C.30.3, C.30.4, C.30.9, C.31, C.32, C.33, D, E, F, G.45.2, H, I, J, M, N.78, N.79, N.80, N.81, N.82, O, P, Q, R.90, R.91, R.93, S, T, U. 
Informācija par valsts atbalsta programmas  "Augstas pievienotās vērtības investīcijas" 2.kārtu ir pie atbalsta NR.</t>
  </si>
  <si>
    <t>Amendments to Parex restructuring plan</t>
  </si>
  <si>
    <t>SA.34747</t>
  </si>
  <si>
    <t>No additional aid amount approved by this decision. (case should be set as expired.)
Aid link: SA.31567 (MC 11/2010 Monitoring of Parex)</t>
  </si>
  <si>
    <t>30/06/2012</t>
  </si>
  <si>
    <t>Justification for 0 (zero) reporting: No new aid granted.  EC decision of 10.08.2012 sets out a redu</t>
  </si>
  <si>
    <t>Corporate income tax credit .
Sectors:
10,11,16,20.1,20.2,20.3,20.4,20.5,21,22,24,25.1,25.2,25.3,25.5,25.6,25.7,25.9,26,27,28,30.12,30.2,30.3,30.4 and 30.9
Case amended by SA.37252.</t>
  </si>
  <si>
    <t xml:space="preserve">Support to training in enhancing competitiveness of enterprises - support in partnership Training (Amendment)
Sectors: 
A, B, C.10, C.11, C.13, C.14, C.15, C.16, C.17, C.18, C.19, C.20, C.21, C.22, C.23, C.24, C.25.1, C.25.2, C.25.3, C.25.5, C.25.6, C.25.7, C.25.9, C.26, C.27.
Duration start should be changed to 12.10.2012. as that was the date the national legal act of this scheme came into force (submitted by error 21.10.2010 is duration start date  for SA.32053)
</t>
  </si>
  <si>
    <t>Sector: D.
ES fondu finansējums 2013.gadā - LVL 2047785.77</t>
  </si>
  <si>
    <t>12/03/2009</t>
  </si>
  <si>
    <t>Support for business creation and development
Duration start: 19.03.2012.
Scheme amended by SA.36739. 
Please set case status "Expired=yes"</t>
  </si>
  <si>
    <t>Rejected: Pārskatīt ciparus; : Specified amount of national support in 2012 from 30 March  to 31 Dec</t>
  </si>
  <si>
    <t>Rejected: Pārskatīt ciparus; : Specified amount of national support in 2012 from 19 March  to 31 Dec</t>
  </si>
  <si>
    <t>Rejected: Pārskatīt ciparus; : Aid scheme was approved in 2012 8 March, the planned budget of the ai</t>
  </si>
  <si>
    <t>: Piešķirto papildfinansējumu (virssaistības) plānots izmantot sākot ar 2013.gadu.; Justification fo</t>
  </si>
  <si>
    <t>Rejected: Nepieciešams papildināt.; : This is approximate annual data calculating 90% of the estimat</t>
  </si>
  <si>
    <t>Missing reporting: Please provide expenditure data for this case.; Request change of expenditure row</t>
  </si>
  <si>
    <t>Darbības programmas "Uzņēmējdarbība un inovācijas" papildinājuma 2.1.1.1.aktivitātes "Atbalsts zinātnei un pētniecībai" otrā projektu iesniegumu atlases kārta.</t>
  </si>
  <si>
    <t>SA.36226</t>
  </si>
  <si>
    <t>72</t>
  </si>
  <si>
    <t>22/01/2013</t>
  </si>
  <si>
    <t>31/08/2015</t>
  </si>
  <si>
    <t xml:space="preserve">2013: Expenditure; </t>
  </si>
  <si>
    <t xml:space="preserve">: State aid granted solely from the ERDF. No resources from the state budget are involved.; </t>
  </si>
  <si>
    <t xml:space="preserve">: State aid granted solely from ERDF. No resources from the state budget are involved.; </t>
  </si>
  <si>
    <t>Atbalsts darba vietu radīšanai</t>
  </si>
  <si>
    <t>SA.36385</t>
  </si>
  <si>
    <t xml:space="preserve">Līgumi ar finansējuma saņēmējiem tika noslēgti 2013.gadā, bet maksājumi 2013.gadā vēl netika veikti.  </t>
  </si>
  <si>
    <t>Justification for 0 (zero) reporting:  Aid granted solely from the Community fund. No resources from</t>
  </si>
  <si>
    <t>Specific training (Art. 38(1))</t>
  </si>
  <si>
    <t xml:space="preserve">Prolongation of the aid scheme "The creation of value-added agricultural products" (SA.25983) until 30 June 2014 </t>
  </si>
  <si>
    <t>SA.37714</t>
  </si>
  <si>
    <t>Duration start 01.01.2014.</t>
  </si>
  <si>
    <t>01/01/2014</t>
  </si>
  <si>
    <t xml:space="preserve">Justification for 0 (zero) reporting: Duration start is 01.01.2014; </t>
  </si>
  <si>
    <t>Investīciju aizdevumi komersantu konkurētspējas uzlabošanai (grozījumi)</t>
  </si>
  <si>
    <t>SA.36943</t>
  </si>
  <si>
    <t>22/05/2013</t>
  </si>
  <si>
    <t xml:space="preserve">2013: Commitment; </t>
  </si>
  <si>
    <t xml:space="preserve">Norvēģijas finanšu instrumenta 2009.–2014.gada perioda programma "Inovācijas "zaļās" ražošanas jomā" 
</t>
  </si>
  <si>
    <t>Norwegian Financial Mechanism Program "Green Industry Innovation, 2009-2014- Green Industry innovation Center"</t>
  </si>
  <si>
    <t>SA.36952</t>
  </si>
  <si>
    <t>Innovation</t>
  </si>
  <si>
    <t>74.9</t>
  </si>
  <si>
    <t xml:space="preserve">Justification for 0 (zero) reporting: Project implementation will begin in 2014.; </t>
  </si>
  <si>
    <t>Sub-activity 2.3.2.2.2. “Support for construction or reconstruction of industrial premises” of the Supplement to the operational programme “Entrepreneurship and innovation”</t>
  </si>
  <si>
    <t>Regional aid scheme for the support of construction or reconstruction of industrial premises</t>
  </si>
  <si>
    <t>SA.36064</t>
  </si>
  <si>
    <t xml:space="preserve">Sector: L.68.2
Aktivitātes sākuma datums ir 01.09.2013, bet līgumi ar finansējuma saņēmējiem 1.kārtas ietvaros tika noslēgti 2014.gadā, tādēļ 2013.gadā maksājumi vēl netika veikti. </t>
  </si>
  <si>
    <t>68.2</t>
  </si>
  <si>
    <t>01/09/2013</t>
  </si>
  <si>
    <t>projektu iesniegumu atklātais konkurss "Kompleksi risinājumi siltumnīcefekta gāzu emisiju samazināšanai"</t>
  </si>
  <si>
    <t>SA.36344</t>
  </si>
  <si>
    <t>Nav iespējams izdalīt atsevišķi izdevumus pa nozarēm. Nepieciešams apvienot izdevumu rindas (kā lietā SA.37225).</t>
  </si>
  <si>
    <t>14/08/2012</t>
  </si>
  <si>
    <t>31/10/2013</t>
  </si>
  <si>
    <t>Request change of expenditure row(s): Could the REFs be joined in one - impossible to divide between</t>
  </si>
  <si>
    <t>35.3</t>
  </si>
  <si>
    <t>projektu iesniegumu atklātais konkurss "Kompleksi risinājumi siltumnīcefekta gāzu emisiju samazināšanai" - III kārta</t>
  </si>
  <si>
    <t>SA.37225</t>
  </si>
  <si>
    <t>13/05/2013</t>
  </si>
  <si>
    <t>Justification for 0 (zero) reporting: No Aid of this type in 2013; : Izdevumi šajā pasākumā 2013.gad</t>
  </si>
  <si>
    <t xml:space="preserve">Prolongation of "State aid scheme regarding the increase of efficiency of centralised heat supply systems" (SA.26453) until and including 30 June 2014 </t>
  </si>
  <si>
    <t>SA.37711</t>
  </si>
  <si>
    <t xml:space="preserve">Sector:
D
Lēmums par aktivitātes termiņa pagarināšanu pieņemts 12.11.2013, līgumi 5.kārtas ietvaros ar finansējuma saņēmējiem tiek slēgti 2013./2014.gadā, bet maksājumi  2013.gadā vēl netika veikti. 
</t>
  </si>
  <si>
    <t xml:space="preserve">Extension of the Latvian film support scheme </t>
  </si>
  <si>
    <t>SA.35398</t>
  </si>
  <si>
    <t>Duration start ("Sākuma termiņš") should be set to 01.01.2014. as this case is prolongation of N233/2008 for which duration end date is 31.12.2013</t>
  </si>
  <si>
    <t>59.1</t>
  </si>
  <si>
    <t>31/12/2018</t>
  </si>
  <si>
    <t xml:space="preserve">Request to change case data: Duration start ("Sākuma termiņš") should be set to 01.01.2014. as this </t>
  </si>
  <si>
    <t>Atbalsts nodarbināto apmācībām komersantu konkurētspējas veicināšanai 
— atbalsts partnerībās organizētām apmācībām - 2.kārta (grozījumi)</t>
  </si>
  <si>
    <t>SA.37261</t>
  </si>
  <si>
    <t>22/08/2013</t>
  </si>
  <si>
    <t xml:space="preserve">2.grozījumi valsts atbalsta programmā ""Augstas pievienotās vērtības investīcijas" 2.kārta" </t>
  </si>
  <si>
    <t>SA.37216</t>
  </si>
  <si>
    <t>Sectors: 
A.02, B.06, B.07, B.08, B.09, C.10, C.11.06, C.11.07, C.13, C.14, C.15, C.16, C.17, C.18, C.19, C.20.1, C20.2, C.20.3, C.20.4, C.20.5, C.21, C.22, C.23, C.24, C.25, C.26, C.27, C.28, C.29, C.30.2, C.30.3, C.30.4, C.30.9, C.31, C.32, C.33, D, E, F, G.45.2, H, I, J, M, N.78, N.79, N.80, N.81, N.82, O, P, Q, R.90, R.91, R.93, S, T, U. 
Informācija par valsts atbalsta programmas  "Augstas pievienotās vērtības investīcijas" 2.kārtu ir pie atbalsta NR. SA.34267.</t>
  </si>
  <si>
    <t>03/08/2013</t>
  </si>
  <si>
    <t>Amendment to regional aid scheme for the support of construction or reconstruction of industrial premises</t>
  </si>
  <si>
    <t xml:space="preserve">Prolongation of the "Regional aid scheme for the support of construction or reconstruction of industrial premises" (SA.36064) until and including 30 June 2014 </t>
  </si>
  <si>
    <t>SA.37710</t>
  </si>
  <si>
    <t xml:space="preserve">Sector: L.68.2
Lēmums par aktivitātes termiņa pagarināšanu pieņemts 12.11.2013, bet 2013.gadā līgumi ar finansējuma saņēmējiem vēl netika noslēgti un maksājumi netika veikti. </t>
  </si>
  <si>
    <t>SA.36739</t>
  </si>
  <si>
    <t>26/04/2013</t>
  </si>
  <si>
    <t xml:space="preserve">: Specified amount of national support in 2013 from 26 April to 31 December ; </t>
  </si>
  <si>
    <t xml:space="preserve">: Nav; : The state aid was not paid from April 26, 2013 to December 31, 2013.; </t>
  </si>
  <si>
    <t xml:space="preserve">3.grozījumi valsts atbalsta programmā ""Augstas pievienotās vērtības investīcijas" 2.kārta" </t>
  </si>
  <si>
    <t>SA.37701</t>
  </si>
  <si>
    <t>SA.37252</t>
  </si>
  <si>
    <t>05/07/2013</t>
  </si>
  <si>
    <t>Rejected: nepieciešami precizējumi; Justification for 0 (zero) reporting: Corporate income tax rebat</t>
  </si>
  <si>
    <t>SA.37876</t>
  </si>
  <si>
    <t>Sectors:
A.02, B.06, B.07, B.08, B.09, C.10, C.11.06, C.11.07, C.13, C.14, C.15, C.16, C.17, C.18, C.19, C.20.1, C.20.2, C.20.3, C.20.4, C.20.5, C.21, C.22, C.23, C.24, C.25.
Please change duration start date to 15.11.2013. as that was the date the national legal act of this scheme came into force (submitted by error 01.01.2011 is duration start date for X241/2010)</t>
  </si>
  <si>
    <t>Izmaiņas Rīgas lidostas modernizācijas projektā</t>
  </si>
  <si>
    <t xml:space="preserve">Amendments to the project of infrastructure development at the Riga international airport </t>
  </si>
  <si>
    <t>SA.36297</t>
  </si>
  <si>
    <t xml:space="preserve">On 28 April 2010 the European Commission approved the public funding of the initial RIX modernisation project, which consisted of two phases. The first phase of the Project was approved for co-financing from the Cohesion Fund resources for 2007-2013 and is being implemented. Implementation of the previously approved investment activities under the first phase turned to be less costly as a result of the use of competitive tendering procedures. On 21 August 2013 the European Commission agreed to include three additional activities in the scope of the existing Project (SA 36297). Accordingly we have reported about the implementation of the project on the whole and reflected it in the project N </t>
  </si>
  <si>
    <t>51.1</t>
  </si>
  <si>
    <t>51.21</t>
  </si>
  <si>
    <t>projektu iesniegumu atklātais konkurss "Siltumnīcefekta gāzu emisijas samazinošu tehnoloģiju attīstīšana un pilotprojektu īstenošana"</t>
  </si>
  <si>
    <t>SA.36338</t>
  </si>
  <si>
    <t>02/08/2011</t>
  </si>
  <si>
    <t>01/12/2012</t>
  </si>
  <si>
    <t xml:space="preserve">: Izdevumi šajā pasākumā 2013.gadā netika veikti.; </t>
  </si>
  <si>
    <t>€ - $ - MLB commercial segment</t>
  </si>
  <si>
    <t>SA.30704</t>
  </si>
  <si>
    <t>Visa informācija par lietām SA.30704 un NN 53/2010 norādīta kopā pie informācijas par lietu NN 53/2010</t>
  </si>
  <si>
    <t>Alleged aid to airBaltic</t>
  </si>
  <si>
    <t>SA.34191</t>
  </si>
  <si>
    <t>03/10/2011</t>
  </si>
  <si>
    <t>apvienotais ID</t>
  </si>
  <si>
    <t>Apvienotais ID</t>
  </si>
  <si>
    <t>Comments 2013</t>
  </si>
  <si>
    <t xml:space="preserve"> In 2013 tax allowance was not applied.</t>
  </si>
  <si>
    <t xml:space="preserve">  In 2013 tax allowance was not applied.</t>
  </si>
  <si>
    <t>In 2013 Interest rate for all loans were above reference rate (reference rate + risk premium), therefore aid element is zero.</t>
  </si>
  <si>
    <t>No aid has been granted in 2013.</t>
  </si>
  <si>
    <t>The project is co-financed from the European Union Cohesion fund, resources from the state budget, resources from the aid beneficiary.</t>
  </si>
  <si>
    <t xml:space="preserve"> Corporate income tax rebate may be applied after project is implemented. Untill now projects are in implementation phase thus no aid has been granted in 2013.</t>
  </si>
  <si>
    <t>State aid granted solely from the ERDF. No resources from the state budget are involved.</t>
  </si>
  <si>
    <t>Duration start is 01.01.2014</t>
  </si>
  <si>
    <t>Project implementation will begin in 2014.</t>
  </si>
  <si>
    <t>No aid expenditure in period from April 26, 2013 to December 31, 2013.</t>
  </si>
  <si>
    <t xml:space="preserve">Data reports on the implementation of the project on the whole are reflected in the project N 41/2010. </t>
  </si>
  <si>
    <t xml:space="preserve">In 2013, there was no aid granted. </t>
  </si>
  <si>
    <t xml:space="preserve">2013:Expenditure;  </t>
  </si>
  <si>
    <t xml:space="preserve">2013:Expenditure; </t>
  </si>
  <si>
    <t xml:space="preserve">2013: Expenditure; 2013:Expenditure; </t>
  </si>
  <si>
    <t xml:space="preserve">2013:Commitment; 2011: Commitment; 2010: Commitment; 2009: Commitment; 2008: Commitment; </t>
  </si>
  <si>
    <t xml:space="preserve">2013: Expenditure; 2013:Expenditure;  2010: Expenditure - Estimate; 2009: Expenditure - Estimate; 2008: Expenditure - Estimate; </t>
  </si>
  <si>
    <t xml:space="preserve">2013: Commitment; 2013:Commitment; 2011: Commitment; 2010: Commitment; 2009: Commitment; 2008: Commitment; </t>
  </si>
  <si>
    <t xml:space="preserve">2013: Expenditure; 2013:Expenditure;  </t>
  </si>
  <si>
    <t xml:space="preserve">2013:Commitment; 2011: Commitment; 2010: Commitment; </t>
  </si>
  <si>
    <t>Justification for 0 (zero) reporting: Ref 7, Year 2013:Implementation of this activity is completed</t>
  </si>
  <si>
    <t xml:space="preserve">2013: Commitment; 2013:Commitment; </t>
  </si>
  <si>
    <t xml:space="preserve">2013:Expenditure;    </t>
  </si>
  <si>
    <t xml:space="preserve">2013: Expenditure - Estimate; 2013:Expenditure;    2009: Expenditure; 2008: Expenditure; </t>
  </si>
  <si>
    <t xml:space="preserve">2013: Expenditure; 2013:Expenditure;    2009: Expenditure; 2008: Expenditure; </t>
  </si>
  <si>
    <t xml:space="preserve">2013:Expenditure;    2009: Expenditure; 2008: Expenditure; </t>
  </si>
  <si>
    <t xml:space="preserve">2013: Expenditure - Estimate; 2013:Expenditure;    2009: Expenditure - Estimate; 2008: Expenditure - Estimate; </t>
  </si>
  <si>
    <t xml:space="preserve">2013:Expenditure;    2009: Expenditure; 2008: Expenditure; 2007: Expenditure; </t>
  </si>
  <si>
    <t xml:space="preserve">2013: Expenditure; 2013:Budget; 2011: Budget;   </t>
  </si>
  <si>
    <t xml:space="preserve">2013: Expenditure; 2013:Expenditure;   - Estimate;   </t>
  </si>
  <si>
    <t xml:space="preserve">2013: Expenditure; 2013:Expenditure;   - Estimate; </t>
  </si>
  <si>
    <t xml:space="preserve"> 2013:Expenditure;  - Estimate; </t>
  </si>
  <si>
    <t xml:space="preserve"> 2013:Expenditure;</t>
  </si>
  <si>
    <t>2013:Expenditure;</t>
  </si>
  <si>
    <t>15/11/2013</t>
  </si>
  <si>
    <t xml:space="preserve">Sector:D
Lēmums par aktivitātes termiņa pagarināšanu pieņemts 12.11.2013, līgumi 5.kārtas ietvaros ar finansējuma saņēmējiem tiek slēgti 2013./2014.gadā, bet maksājumi  2013.gadā vēl netika veikti. </t>
  </si>
  <si>
    <t xml:space="preserve">Support to training in enhancing competitiveness of enterprises - support in partnership Training (Amendment)
</t>
  </si>
  <si>
    <t xml:space="preserve">Aktivitātes sākuma datums ir 01.09.2013, bet līgumi ar finansējuma saņēmējiem 1.kārtas ietvaros tika noslēgti 2014.gadā, tādēļ 2013.gadā maksājumi vēl netika veikti. </t>
  </si>
  <si>
    <t>On 21 August 2013 the European Commission agreed to include three additional activities in the scope of the existing Project (SA 36297). Accordingly we have reported about the implementation of the project on the whole and reflected it in the project N 41/2010</t>
  </si>
  <si>
    <t xml:space="preserve">SIA LatRosTrans - Investment aid to improve the socio-economical situation in Daugavpils district as well as in the rest of Latvia, i.a., through expansion of capacity of the systems of diesel-fuel pipelines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</si>
</sst>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sz val="10"/>
      <name val="Arial"/>
      <family val="2"/>
      <charset val="186"/>
    </font>
    <font>
      <b/>
      <sz val="8"/>
      <name val="Arial"/>
      <family val="2"/>
      <charset val="186"/>
    </font>
    <font>
      <sz val="8"/>
      <name val="Arial"/>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2" borderId="0" xfId="0" applyFont="1" applyFill="1" applyAlignment="1">
      <alignment vertical="center" wrapText="1"/>
    </xf>
    <xf numFmtId="0" fontId="1" fillId="0" borderId="1" xfId="0" applyFont="1" applyFill="1" applyBorder="1" applyAlignment="1">
      <alignment vertical="top" wrapText="1"/>
    </xf>
    <xf numFmtId="0" fontId="1" fillId="0" borderId="4" xfId="0" applyFont="1" applyFill="1" applyBorder="1" applyAlignment="1">
      <alignment vertical="top" wrapText="1"/>
    </xf>
    <xf numFmtId="14" fontId="1"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0" fontId="1" fillId="0" borderId="2" xfId="0" applyFont="1" applyFill="1" applyBorder="1" applyAlignment="1">
      <alignment vertical="top" wrapText="1"/>
    </xf>
    <xf numFmtId="0" fontId="0" fillId="0" borderId="4" xfId="0" applyFill="1" applyBorder="1"/>
    <xf numFmtId="0" fontId="1" fillId="0" borderId="6" xfId="0" applyFont="1" applyFill="1" applyBorder="1" applyAlignment="1">
      <alignment vertical="top" wrapText="1"/>
    </xf>
    <xf numFmtId="49" fontId="1" fillId="0" borderId="4" xfId="0" applyNumberFormat="1" applyFont="1" applyBorder="1" applyAlignment="1">
      <alignment horizontal="center" vertical="top" wrapText="1"/>
    </xf>
    <xf numFmtId="49" fontId="1" fillId="3" borderId="4"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0" xfId="0" applyNumberFormat="1" applyFont="1" applyBorder="1" applyAlignment="1">
      <alignment horizontal="center" vertical="top" wrapText="1"/>
    </xf>
    <xf numFmtId="0" fontId="1" fillId="0" borderId="7" xfId="0" applyFont="1" applyFill="1" applyBorder="1" applyAlignment="1">
      <alignment vertical="top" wrapText="1"/>
    </xf>
    <xf numFmtId="49" fontId="1" fillId="0" borderId="8" xfId="0" applyNumberFormat="1" applyFont="1" applyBorder="1" applyAlignment="1">
      <alignment horizontal="center" vertical="top" wrapText="1"/>
    </xf>
    <xf numFmtId="0" fontId="2"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top" wrapText="1"/>
    </xf>
    <xf numFmtId="0" fontId="3" fillId="2" borderId="0" xfId="0" applyFont="1" applyFill="1" applyAlignment="1">
      <alignment vertical="top" wrapText="1"/>
    </xf>
    <xf numFmtId="0" fontId="1" fillId="0" borderId="0" xfId="0" applyFont="1" applyAlignment="1">
      <alignment vertical="top" wrapText="1"/>
    </xf>
    <xf numFmtId="0" fontId="1" fillId="0" borderId="4" xfId="0" applyFont="1" applyBorder="1" applyAlignment="1">
      <alignment vertical="top"/>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2" fontId="1" fillId="0" borderId="7" xfId="0" applyNumberFormat="1" applyFont="1" applyFill="1" applyBorder="1" applyAlignment="1">
      <alignment vertical="top" wrapText="1"/>
    </xf>
    <xf numFmtId="2" fontId="0" fillId="0" borderId="0" xfId="0" applyNumberFormat="1"/>
    <xf numFmtId="0" fontId="1" fillId="0" borderId="4" xfId="0" applyFont="1" applyBorder="1" applyAlignment="1">
      <alignment vertical="top" wrapText="1"/>
    </xf>
    <xf numFmtId="49" fontId="1" fillId="0" borderId="4" xfId="0" applyNumberFormat="1" applyFont="1" applyBorder="1" applyAlignment="1">
      <alignment vertical="top"/>
    </xf>
    <xf numFmtId="0" fontId="3" fillId="0" borderId="1" xfId="0" applyFont="1" applyFill="1" applyBorder="1" applyAlignment="1">
      <alignment vertical="top" wrapText="1"/>
    </xf>
    <xf numFmtId="0" fontId="3" fillId="0" borderId="4" xfId="0" applyFont="1" applyBorder="1" applyAlignment="1">
      <alignment vertical="top" wrapText="1"/>
    </xf>
    <xf numFmtId="0" fontId="1" fillId="0" borderId="9" xfId="0" applyFont="1" applyBorder="1" applyAlignment="1">
      <alignment vertical="top" wrapText="1"/>
    </xf>
    <xf numFmtId="0" fontId="1" fillId="0" borderId="8"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8"/>
  <sheetViews>
    <sheetView tabSelected="1" zoomScale="80" zoomScaleNormal="80" workbookViewId="0">
      <pane ySplit="1" topLeftCell="A104" activePane="bottomLeft" state="frozen"/>
      <selection pane="bottomLeft" activeCell="K24" sqref="K24"/>
    </sheetView>
  </sheetViews>
  <sheetFormatPr defaultRowHeight="12.75" x14ac:dyDescent="0.2"/>
  <cols>
    <col min="1" max="1" width="4.5703125" style="1" customWidth="1"/>
    <col min="2" max="2" width="6.42578125" style="1" customWidth="1"/>
    <col min="3" max="3" width="5.28515625" style="1" customWidth="1"/>
    <col min="4" max="4" width="7" style="1" customWidth="1"/>
    <col min="5" max="5" width="6.5703125" style="1" customWidth="1"/>
    <col min="6" max="6" width="19.28515625" style="1" customWidth="1"/>
    <col min="7" max="7" width="19.85546875" style="1" customWidth="1"/>
    <col min="8" max="9" width="9.42578125" style="1" customWidth="1"/>
    <col min="10" max="10" width="5.85546875" style="1" customWidth="1"/>
    <col min="11" max="11" width="16.85546875" style="1" customWidth="1"/>
    <col min="12" max="13" width="11.7109375" style="1" customWidth="1"/>
    <col min="14" max="14" width="6.140625" style="1" customWidth="1"/>
    <col min="15" max="15" width="4.7109375" style="1" customWidth="1"/>
    <col min="16" max="16" width="8.7109375" style="1" customWidth="1"/>
    <col min="17" max="17" width="4.140625" style="1" customWidth="1"/>
    <col min="18" max="18" width="5.28515625" style="1" customWidth="1"/>
    <col min="19" max="19" width="8.7109375" style="1" customWidth="1"/>
    <col min="20" max="20" width="6.140625" style="1" customWidth="1"/>
    <col min="21" max="21" width="10.85546875" style="1" customWidth="1"/>
    <col min="22" max="22" width="10.5703125" style="1" customWidth="1"/>
    <col min="23" max="23" width="6.140625" style="1" customWidth="1"/>
    <col min="24" max="24" width="4.7109375" style="1" customWidth="1"/>
    <col min="25" max="25" width="17" style="1" customWidth="1"/>
    <col min="26" max="26" width="5.140625" style="1" customWidth="1"/>
    <col min="27" max="29" width="8.7109375" style="1" customWidth="1"/>
    <col min="30" max="30" width="11.5703125" style="1" customWidth="1"/>
    <col min="31" max="31" width="26" style="14" customWidth="1"/>
    <col min="32" max="32" width="26" style="20" hidden="1" customWidth="1"/>
    <col min="33" max="223" width="8.7109375" style="1" customWidth="1"/>
    <col min="224" max="16384" width="9.140625" style="1"/>
  </cols>
  <sheetData>
    <row r="1" spans="1:32" s="3" customFormat="1" ht="90" x14ac:dyDescent="0.2">
      <c r="A1" s="2" t="s">
        <v>0</v>
      </c>
      <c r="B1" s="2" t="s">
        <v>1</v>
      </c>
      <c r="C1" s="2" t="s">
        <v>2</v>
      </c>
      <c r="D1" s="2" t="s">
        <v>1086</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2">
        <v>2010</v>
      </c>
      <c r="AB1" s="23">
        <v>2011</v>
      </c>
      <c r="AC1" s="24">
        <v>2012</v>
      </c>
      <c r="AD1" s="17">
        <v>2013</v>
      </c>
      <c r="AE1" s="18" t="s">
        <v>365</v>
      </c>
      <c r="AF1" s="19" t="s">
        <v>1087</v>
      </c>
    </row>
    <row r="2" spans="1:32" ht="147.75" customHeight="1" x14ac:dyDescent="0.2">
      <c r="A2" s="4" t="s">
        <v>28</v>
      </c>
      <c r="B2" s="4">
        <v>5003</v>
      </c>
      <c r="C2" s="4">
        <v>1</v>
      </c>
      <c r="D2" s="4" t="str">
        <f>CONCATENATE(B2,C2)</f>
        <v>50031</v>
      </c>
      <c r="E2" s="4" t="s">
        <v>39</v>
      </c>
      <c r="F2" s="4" t="s">
        <v>40</v>
      </c>
      <c r="G2" s="4" t="s">
        <v>1127</v>
      </c>
      <c r="H2" s="4" t="s">
        <v>29</v>
      </c>
      <c r="I2" s="4" t="s">
        <v>42</v>
      </c>
      <c r="J2" s="4" t="s">
        <v>29</v>
      </c>
      <c r="K2" s="4" t="s">
        <v>43</v>
      </c>
      <c r="L2" s="4" t="s">
        <v>30</v>
      </c>
      <c r="M2" s="4" t="s">
        <v>29</v>
      </c>
      <c r="N2" s="4" t="s">
        <v>44</v>
      </c>
      <c r="O2" s="4" t="s">
        <v>32</v>
      </c>
      <c r="P2" s="4" t="s">
        <v>29</v>
      </c>
      <c r="Q2" s="4" t="s">
        <v>33</v>
      </c>
      <c r="R2" s="4" t="s">
        <v>34</v>
      </c>
      <c r="S2" s="4" t="s">
        <v>35</v>
      </c>
      <c r="T2" s="4" t="s">
        <v>37</v>
      </c>
      <c r="U2" s="4" t="s">
        <v>29</v>
      </c>
      <c r="V2" s="4" t="s">
        <v>45</v>
      </c>
      <c r="W2" s="4" t="s">
        <v>37</v>
      </c>
      <c r="X2" s="4">
        <v>0</v>
      </c>
      <c r="Y2" s="4" t="s">
        <v>1110</v>
      </c>
      <c r="Z2" s="8" t="s">
        <v>38</v>
      </c>
      <c r="AA2" s="5">
        <v>0</v>
      </c>
      <c r="AB2" s="5">
        <v>0</v>
      </c>
      <c r="AC2" s="15">
        <v>0.51500000000000001</v>
      </c>
      <c r="AD2" s="15">
        <f>VLOOKUP(D2,'2013'!D2:AD409,27,FALSE)</f>
        <v>0.03</v>
      </c>
      <c r="AE2" s="16"/>
      <c r="AF2" s="20" t="str">
        <f>VLOOKUP(D2,'2013'!D2:AE409,28,FALSE)</f>
        <v>Justification for 0 (zero) reporting: In 2011 tax allowance was not applied; MS comment on case and/</v>
      </c>
    </row>
    <row r="3" spans="1:32" ht="63.75" x14ac:dyDescent="0.2">
      <c r="A3" s="4" t="s">
        <v>28</v>
      </c>
      <c r="B3" s="4">
        <v>5039</v>
      </c>
      <c r="C3" s="4">
        <v>1</v>
      </c>
      <c r="D3" s="4" t="str">
        <f t="shared" ref="D3:D54" si="0">CONCATENATE(B3,C3)</f>
        <v>50391</v>
      </c>
      <c r="E3" s="4" t="s">
        <v>39</v>
      </c>
      <c r="F3" s="4" t="s">
        <v>62</v>
      </c>
      <c r="G3" s="4" t="s">
        <v>347</v>
      </c>
      <c r="H3" s="4" t="s">
        <v>29</v>
      </c>
      <c r="I3" s="4" t="s">
        <v>63</v>
      </c>
      <c r="J3" s="4" t="s">
        <v>29</v>
      </c>
      <c r="K3" s="4" t="s">
        <v>64</v>
      </c>
      <c r="L3" s="4" t="s">
        <v>65</v>
      </c>
      <c r="M3" s="4" t="s">
        <v>29</v>
      </c>
      <c r="N3" s="4" t="s">
        <v>66</v>
      </c>
      <c r="O3" s="4" t="s">
        <v>32</v>
      </c>
      <c r="P3" s="4" t="s">
        <v>29</v>
      </c>
      <c r="Q3" s="4" t="s">
        <v>33</v>
      </c>
      <c r="R3" s="4" t="s">
        <v>49</v>
      </c>
      <c r="S3" s="4" t="s">
        <v>50</v>
      </c>
      <c r="T3" s="4" t="s">
        <v>37</v>
      </c>
      <c r="U3" s="4" t="s">
        <v>29</v>
      </c>
      <c r="V3" s="4" t="s">
        <v>29</v>
      </c>
      <c r="W3" s="4" t="s">
        <v>37</v>
      </c>
      <c r="X3" s="4">
        <v>0</v>
      </c>
      <c r="Y3" s="4" t="s">
        <v>1110</v>
      </c>
      <c r="Z3" s="8" t="s">
        <v>38</v>
      </c>
      <c r="AA3" s="5">
        <v>7.02</v>
      </c>
      <c r="AB3" s="5">
        <v>11.01</v>
      </c>
      <c r="AC3" s="10">
        <v>15.632</v>
      </c>
      <c r="AD3" s="15">
        <f>VLOOKUP(D3,'2013'!D3:AD410,27,FALSE)</f>
        <v>12.836</v>
      </c>
      <c r="AE3" s="11"/>
      <c r="AF3" s="20" t="str">
        <f>VLOOKUP(D3,'2013'!D3:AE410,28,FALSE)</f>
        <v>MS comment on case and/or expenditure: Data corrected in 2013. 11.010 is actual figure for year 2011</v>
      </c>
    </row>
    <row r="4" spans="1:32" ht="102" x14ac:dyDescent="0.2">
      <c r="A4" s="4" t="s">
        <v>28</v>
      </c>
      <c r="B4" s="4">
        <v>5070</v>
      </c>
      <c r="C4" s="4">
        <v>1</v>
      </c>
      <c r="D4" s="4" t="str">
        <f t="shared" si="0"/>
        <v>50701</v>
      </c>
      <c r="E4" s="4" t="s">
        <v>39</v>
      </c>
      <c r="F4" s="4" t="s">
        <v>345</v>
      </c>
      <c r="G4" s="4" t="s">
        <v>77</v>
      </c>
      <c r="H4" s="4" t="s">
        <v>29</v>
      </c>
      <c r="I4" s="4" t="s">
        <v>29</v>
      </c>
      <c r="J4" s="4">
        <v>2005</v>
      </c>
      <c r="K4" s="4" t="s">
        <v>78</v>
      </c>
      <c r="L4" s="4" t="s">
        <v>58</v>
      </c>
      <c r="M4" s="4" t="s">
        <v>29</v>
      </c>
      <c r="N4" s="4" t="s">
        <v>79</v>
      </c>
      <c r="O4" s="4" t="s">
        <v>48</v>
      </c>
      <c r="P4" s="4" t="s">
        <v>29</v>
      </c>
      <c r="Q4" s="4" t="s">
        <v>33</v>
      </c>
      <c r="R4" s="4" t="s">
        <v>49</v>
      </c>
      <c r="S4" s="4" t="s">
        <v>35</v>
      </c>
      <c r="T4" s="4" t="s">
        <v>37</v>
      </c>
      <c r="U4" s="4" t="s">
        <v>29</v>
      </c>
      <c r="V4" s="4" t="s">
        <v>29</v>
      </c>
      <c r="W4" s="4" t="s">
        <v>37</v>
      </c>
      <c r="X4" s="4">
        <v>0</v>
      </c>
      <c r="Y4" s="4" t="s">
        <v>1110</v>
      </c>
      <c r="Z4" s="8" t="s">
        <v>38</v>
      </c>
      <c r="AA4" s="5">
        <v>0.11899999999999999</v>
      </c>
      <c r="AB4" s="5">
        <v>0.16300000000000001</v>
      </c>
      <c r="AC4" s="10">
        <v>0</v>
      </c>
      <c r="AD4" s="15">
        <f>VLOOKUP(D4,'2013'!D4:AD411,27,FALSE)</f>
        <v>0</v>
      </c>
      <c r="AE4" s="11" t="s">
        <v>1088</v>
      </c>
      <c r="AF4" s="20" t="str">
        <f>VLOOKUP(D4,'2013'!D4:AE411,28,FALSE)</f>
        <v>Justification for 0 (zero) reporting: According to national tax reporting requirements (large enterp</v>
      </c>
    </row>
    <row r="5" spans="1:32" ht="216.75" x14ac:dyDescent="0.2">
      <c r="A5" s="4" t="s">
        <v>28</v>
      </c>
      <c r="B5" s="4">
        <v>5071</v>
      </c>
      <c r="C5" s="4">
        <v>1</v>
      </c>
      <c r="D5" s="4" t="str">
        <f t="shared" si="0"/>
        <v>50711</v>
      </c>
      <c r="E5" s="4" t="s">
        <v>39</v>
      </c>
      <c r="F5" s="4" t="s">
        <v>346</v>
      </c>
      <c r="G5" s="4" t="s">
        <v>80</v>
      </c>
      <c r="H5" s="4" t="s">
        <v>29</v>
      </c>
      <c r="I5" s="4" t="s">
        <v>29</v>
      </c>
      <c r="J5" s="4">
        <v>2005</v>
      </c>
      <c r="K5" s="4" t="s">
        <v>81</v>
      </c>
      <c r="L5" s="4" t="s">
        <v>58</v>
      </c>
      <c r="M5" s="4" t="s">
        <v>29</v>
      </c>
      <c r="N5" s="4" t="s">
        <v>79</v>
      </c>
      <c r="O5" s="4" t="s">
        <v>48</v>
      </c>
      <c r="P5" s="4" t="s">
        <v>29</v>
      </c>
      <c r="Q5" s="4" t="s">
        <v>33</v>
      </c>
      <c r="R5" s="4" t="s">
        <v>49</v>
      </c>
      <c r="S5" s="4" t="s">
        <v>35</v>
      </c>
      <c r="T5" s="4" t="s">
        <v>37</v>
      </c>
      <c r="U5" s="4" t="s">
        <v>29</v>
      </c>
      <c r="V5" s="4" t="s">
        <v>29</v>
      </c>
      <c r="W5" s="4" t="s">
        <v>37</v>
      </c>
      <c r="X5" s="4">
        <v>0</v>
      </c>
      <c r="Y5" s="4" t="s">
        <v>1101</v>
      </c>
      <c r="Z5" s="8" t="s">
        <v>38</v>
      </c>
      <c r="AA5" s="5">
        <v>0</v>
      </c>
      <c r="AB5" s="5">
        <v>0</v>
      </c>
      <c r="AC5" s="10">
        <v>0</v>
      </c>
      <c r="AD5" s="15">
        <f>VLOOKUP(D5,'2013'!D5:AD412,27,FALSE)</f>
        <v>0</v>
      </c>
      <c r="AE5" s="11" t="s">
        <v>1089</v>
      </c>
      <c r="AF5" s="20" t="str">
        <f>VLOOKUP(D5,'2013'!D5:AE412,28,FALSE)</f>
        <v>Justification for 0 (zero) reporting: According to national tax reporting requirements (large enterp</v>
      </c>
    </row>
    <row r="6" spans="1:32" ht="51" x14ac:dyDescent="0.2">
      <c r="A6" s="4" t="s">
        <v>28</v>
      </c>
      <c r="B6" s="4">
        <v>5083</v>
      </c>
      <c r="C6" s="4">
        <v>1</v>
      </c>
      <c r="D6" s="4" t="str">
        <f t="shared" si="0"/>
        <v>50831</v>
      </c>
      <c r="E6" s="4" t="s">
        <v>39</v>
      </c>
      <c r="F6" s="4" t="s">
        <v>87</v>
      </c>
      <c r="G6" s="4" t="s">
        <v>87</v>
      </c>
      <c r="H6" s="4" t="s">
        <v>29</v>
      </c>
      <c r="I6" s="4" t="s">
        <v>88</v>
      </c>
      <c r="J6" s="4">
        <v>2006</v>
      </c>
      <c r="K6" s="4" t="s">
        <v>29</v>
      </c>
      <c r="L6" s="4" t="s">
        <v>30</v>
      </c>
      <c r="M6" s="4" t="s">
        <v>29</v>
      </c>
      <c r="N6" s="4" t="s">
        <v>29</v>
      </c>
      <c r="O6" s="4" t="s">
        <v>32</v>
      </c>
      <c r="P6" s="4" t="s">
        <v>89</v>
      </c>
      <c r="Q6" s="4" t="s">
        <v>33</v>
      </c>
      <c r="R6" s="4" t="s">
        <v>34</v>
      </c>
      <c r="S6" s="4" t="s">
        <v>35</v>
      </c>
      <c r="T6" s="4" t="s">
        <v>37</v>
      </c>
      <c r="U6" s="4" t="s">
        <v>90</v>
      </c>
      <c r="V6" s="4" t="s">
        <v>29</v>
      </c>
      <c r="W6" s="4" t="s">
        <v>37</v>
      </c>
      <c r="X6" s="4">
        <v>0</v>
      </c>
      <c r="Y6" s="4" t="s">
        <v>1110</v>
      </c>
      <c r="Z6" s="8" t="s">
        <v>38</v>
      </c>
      <c r="AA6" s="5">
        <v>0</v>
      </c>
      <c r="AB6" s="5">
        <v>0</v>
      </c>
      <c r="AC6" s="10">
        <v>0</v>
      </c>
      <c r="AD6" s="15">
        <f>VLOOKUP(D6,'2013'!D6:AD413,27,FALSE)</f>
        <v>0</v>
      </c>
      <c r="AE6" s="11" t="s">
        <v>1089</v>
      </c>
      <c r="AF6" s="20" t="str">
        <f>VLOOKUP(D6,'2013'!D6:AE413,28,FALSE)</f>
        <v>Justification for 0 (zero) reporting: According to national tax reporting requirements (large enterp</v>
      </c>
    </row>
    <row r="7" spans="1:32" ht="51" x14ac:dyDescent="0.2">
      <c r="A7" s="4" t="s">
        <v>28</v>
      </c>
      <c r="B7" s="4">
        <v>5086</v>
      </c>
      <c r="C7" s="4">
        <v>1</v>
      </c>
      <c r="D7" s="4" t="str">
        <f t="shared" si="0"/>
        <v>50861</v>
      </c>
      <c r="E7" s="4" t="s">
        <v>39</v>
      </c>
      <c r="F7" s="4" t="s">
        <v>91</v>
      </c>
      <c r="G7" s="4" t="s">
        <v>92</v>
      </c>
      <c r="H7" s="4" t="s">
        <v>29</v>
      </c>
      <c r="I7" s="4" t="s">
        <v>93</v>
      </c>
      <c r="J7" s="4">
        <v>2006</v>
      </c>
      <c r="K7" s="4" t="s">
        <v>29</v>
      </c>
      <c r="L7" s="4" t="s">
        <v>30</v>
      </c>
      <c r="M7" s="4" t="s">
        <v>29</v>
      </c>
      <c r="N7" s="4" t="s">
        <v>29</v>
      </c>
      <c r="O7" s="4" t="s">
        <v>32</v>
      </c>
      <c r="P7" s="4" t="s">
        <v>94</v>
      </c>
      <c r="Q7" s="4" t="s">
        <v>33</v>
      </c>
      <c r="R7" s="4" t="s">
        <v>34</v>
      </c>
      <c r="S7" s="4" t="s">
        <v>35</v>
      </c>
      <c r="T7" s="4" t="s">
        <v>37</v>
      </c>
      <c r="U7" s="4" t="s">
        <v>95</v>
      </c>
      <c r="V7" s="4" t="s">
        <v>29</v>
      </c>
      <c r="W7" s="4" t="s">
        <v>37</v>
      </c>
      <c r="X7" s="4">
        <v>0</v>
      </c>
      <c r="Y7" s="4" t="s">
        <v>1110</v>
      </c>
      <c r="Z7" s="8" t="s">
        <v>38</v>
      </c>
      <c r="AA7" s="5">
        <v>0.91900000000000004</v>
      </c>
      <c r="AB7" s="5">
        <v>0.72599999999999998</v>
      </c>
      <c r="AC7" s="10">
        <v>1.4830000000000001</v>
      </c>
      <c r="AD7" s="25">
        <f>VLOOKUP(D7,'2013'!D7:AD414,27,FALSE)</f>
        <v>2.1192570000000002</v>
      </c>
      <c r="AE7" s="11"/>
      <c r="AF7" s="20" t="str">
        <f>VLOOKUP(D7,'2013'!D7:AE414,28,FALSE)</f>
        <v>MS comment on case and/or expenditure: Data is provisional. Due to national tax reporting requiremen</v>
      </c>
    </row>
    <row r="8" spans="1:32" ht="51" x14ac:dyDescent="0.2">
      <c r="A8" s="4" t="s">
        <v>28</v>
      </c>
      <c r="B8" s="4">
        <v>5087</v>
      </c>
      <c r="C8" s="4">
        <v>1</v>
      </c>
      <c r="D8" s="4" t="str">
        <f t="shared" si="0"/>
        <v>50871</v>
      </c>
      <c r="E8" s="4" t="s">
        <v>39</v>
      </c>
      <c r="F8" s="4" t="s">
        <v>96</v>
      </c>
      <c r="G8" s="4" t="s">
        <v>96</v>
      </c>
      <c r="H8" s="4" t="s">
        <v>29</v>
      </c>
      <c r="I8" s="4" t="s">
        <v>97</v>
      </c>
      <c r="J8" s="4">
        <v>2006</v>
      </c>
      <c r="K8" s="4" t="s">
        <v>29</v>
      </c>
      <c r="L8" s="4" t="s">
        <v>30</v>
      </c>
      <c r="M8" s="4" t="s">
        <v>29</v>
      </c>
      <c r="N8" s="4" t="s">
        <v>29</v>
      </c>
      <c r="O8" s="4" t="s">
        <v>32</v>
      </c>
      <c r="P8" s="4" t="s">
        <v>94</v>
      </c>
      <c r="Q8" s="4" t="s">
        <v>33</v>
      </c>
      <c r="R8" s="4" t="s">
        <v>34</v>
      </c>
      <c r="S8" s="4" t="s">
        <v>35</v>
      </c>
      <c r="T8" s="4" t="s">
        <v>37</v>
      </c>
      <c r="U8" s="4" t="s">
        <v>98</v>
      </c>
      <c r="V8" s="4" t="s">
        <v>99</v>
      </c>
      <c r="W8" s="4" t="s">
        <v>37</v>
      </c>
      <c r="X8" s="4">
        <v>0</v>
      </c>
      <c r="Y8" s="4" t="s">
        <v>1110</v>
      </c>
      <c r="Z8" s="8" t="s">
        <v>38</v>
      </c>
      <c r="AA8" s="5">
        <v>0</v>
      </c>
      <c r="AB8" s="5">
        <v>0</v>
      </c>
      <c r="AC8" s="10">
        <v>0</v>
      </c>
      <c r="AD8" s="15">
        <f>VLOOKUP(D8,'2013'!D8:AD415,27,FALSE)</f>
        <v>0</v>
      </c>
      <c r="AE8" s="11" t="s">
        <v>1089</v>
      </c>
      <c r="AF8" s="20" t="str">
        <f>VLOOKUP(D8,'2013'!D8:AE415,28,FALSE)</f>
        <v>Justification for 0 (zero) reporting: There was no aid granted in 2011; Justification for 0 (zero) r</v>
      </c>
    </row>
    <row r="9" spans="1:32" ht="140.25" x14ac:dyDescent="0.2">
      <c r="A9" s="4" t="s">
        <v>28</v>
      </c>
      <c r="B9" s="4">
        <v>5088</v>
      </c>
      <c r="C9" s="4">
        <v>1</v>
      </c>
      <c r="D9" s="4" t="str">
        <f t="shared" si="0"/>
        <v>50881</v>
      </c>
      <c r="E9" s="4" t="s">
        <v>100</v>
      </c>
      <c r="F9" s="4" t="s">
        <v>348</v>
      </c>
      <c r="G9" s="4" t="s">
        <v>348</v>
      </c>
      <c r="H9" s="4" t="s">
        <v>29</v>
      </c>
      <c r="I9" s="4" t="s">
        <v>101</v>
      </c>
      <c r="J9" s="4">
        <v>2006</v>
      </c>
      <c r="K9" s="4" t="s">
        <v>102</v>
      </c>
      <c r="L9" s="4" t="s">
        <v>67</v>
      </c>
      <c r="M9" s="4" t="s">
        <v>29</v>
      </c>
      <c r="N9" s="4" t="s">
        <v>29</v>
      </c>
      <c r="O9" s="4" t="s">
        <v>48</v>
      </c>
      <c r="P9" s="4" t="s">
        <v>29</v>
      </c>
      <c r="Q9" s="4" t="s">
        <v>33</v>
      </c>
      <c r="R9" s="4" t="s">
        <v>49</v>
      </c>
      <c r="S9" s="4" t="s">
        <v>50</v>
      </c>
      <c r="T9" s="4" t="s">
        <v>37</v>
      </c>
      <c r="U9" s="4" t="s">
        <v>103</v>
      </c>
      <c r="V9" s="4" t="s">
        <v>71</v>
      </c>
      <c r="W9" s="4" t="s">
        <v>37</v>
      </c>
      <c r="X9" s="4">
        <v>0</v>
      </c>
      <c r="Y9" s="4" t="s">
        <v>1110</v>
      </c>
      <c r="Z9" s="8" t="s">
        <v>38</v>
      </c>
      <c r="AA9" s="5">
        <v>0.214</v>
      </c>
      <c r="AB9" s="5">
        <v>0.16700000000000001</v>
      </c>
      <c r="AC9" s="10">
        <v>9.4E-2</v>
      </c>
      <c r="AD9" s="15">
        <f>VLOOKUP(D9,'2013'!D9:AD416,27,FALSE)</f>
        <v>4.2999999999999997E-2</v>
      </c>
      <c r="AE9" s="11"/>
      <c r="AF9" s="20" t="str">
        <f>VLOOKUP(D9,'2013'!D9:AE416,28,FALSE)</f>
        <v xml:space="preserve">: If the region is blank, it means that the measure applies in the whole Member State.; Request for </v>
      </c>
    </row>
    <row r="10" spans="1:32" ht="63.75" x14ac:dyDescent="0.2">
      <c r="A10" s="4" t="s">
        <v>28</v>
      </c>
      <c r="B10" s="4">
        <v>5093</v>
      </c>
      <c r="C10" s="4">
        <v>1</v>
      </c>
      <c r="D10" s="4" t="str">
        <f t="shared" si="0"/>
        <v>50931</v>
      </c>
      <c r="E10" s="4" t="s">
        <v>39</v>
      </c>
      <c r="F10" s="4" t="s">
        <v>349</v>
      </c>
      <c r="G10" s="4" t="s">
        <v>349</v>
      </c>
      <c r="H10" s="4" t="s">
        <v>29</v>
      </c>
      <c r="I10" s="4" t="s">
        <v>106</v>
      </c>
      <c r="J10" s="4">
        <v>2007</v>
      </c>
      <c r="K10" s="4" t="s">
        <v>29</v>
      </c>
      <c r="L10" s="4" t="s">
        <v>30</v>
      </c>
      <c r="M10" s="4" t="s">
        <v>29</v>
      </c>
      <c r="N10" s="4" t="s">
        <v>29</v>
      </c>
      <c r="O10" s="4" t="s">
        <v>48</v>
      </c>
      <c r="P10" s="4" t="s">
        <v>84</v>
      </c>
      <c r="Q10" s="4" t="s">
        <v>33</v>
      </c>
      <c r="R10" s="4" t="s">
        <v>34</v>
      </c>
      <c r="S10" s="4" t="s">
        <v>35</v>
      </c>
      <c r="T10" s="4" t="s">
        <v>37</v>
      </c>
      <c r="U10" s="4" t="s">
        <v>105</v>
      </c>
      <c r="V10" s="4" t="s">
        <v>68</v>
      </c>
      <c r="W10" s="4" t="s">
        <v>37</v>
      </c>
      <c r="X10" s="4">
        <v>0</v>
      </c>
      <c r="Y10" s="4" t="s">
        <v>1110</v>
      </c>
      <c r="Z10" s="8" t="s">
        <v>38</v>
      </c>
      <c r="AA10" s="5">
        <v>6.86</v>
      </c>
      <c r="AB10" s="5">
        <v>5.4089999999999998</v>
      </c>
      <c r="AC10" s="10">
        <v>5.74</v>
      </c>
      <c r="AD10" s="25">
        <f>VLOOKUP(D10,'2013'!D10:AD417,27,FALSE)-0.03331881</f>
        <v>5.41904919</v>
      </c>
      <c r="AE10" s="11"/>
      <c r="AF10" s="20" t="str">
        <f>VLOOKUP(D10,'2013'!D10:AE417,28,FALSE)</f>
        <v>MS comment on case and/or expenditure: Granted aid amount was specified from 4.01 to 6.86; MS commen</v>
      </c>
    </row>
    <row r="11" spans="1:32" ht="51" x14ac:dyDescent="0.2">
      <c r="A11" s="4" t="s">
        <v>28</v>
      </c>
      <c r="B11" s="4">
        <v>5097</v>
      </c>
      <c r="C11" s="4">
        <v>1</v>
      </c>
      <c r="D11" s="4" t="str">
        <f t="shared" si="0"/>
        <v>50971</v>
      </c>
      <c r="E11" s="4" t="s">
        <v>108</v>
      </c>
      <c r="F11" s="4" t="s">
        <v>109</v>
      </c>
      <c r="G11" s="4" t="s">
        <v>109</v>
      </c>
      <c r="H11" s="4" t="s">
        <v>29</v>
      </c>
      <c r="I11" s="4" t="s">
        <v>110</v>
      </c>
      <c r="J11" s="4">
        <v>2008</v>
      </c>
      <c r="K11" s="4" t="s">
        <v>29</v>
      </c>
      <c r="L11" s="4" t="s">
        <v>111</v>
      </c>
      <c r="M11" s="4" t="s">
        <v>29</v>
      </c>
      <c r="N11" s="4" t="s">
        <v>112</v>
      </c>
      <c r="O11" s="4" t="s">
        <v>48</v>
      </c>
      <c r="P11" s="4" t="s">
        <v>84</v>
      </c>
      <c r="Q11" s="4" t="s">
        <v>33</v>
      </c>
      <c r="R11" s="4" t="s">
        <v>49</v>
      </c>
      <c r="S11" s="4" t="s">
        <v>50</v>
      </c>
      <c r="T11" s="4" t="s">
        <v>37</v>
      </c>
      <c r="U11" s="4" t="s">
        <v>113</v>
      </c>
      <c r="V11" s="4" t="s">
        <v>68</v>
      </c>
      <c r="W11" s="4" t="s">
        <v>37</v>
      </c>
      <c r="X11" s="4">
        <v>0</v>
      </c>
      <c r="Y11" s="4" t="s">
        <v>1110</v>
      </c>
      <c r="Z11" s="8" t="s">
        <v>38</v>
      </c>
      <c r="AA11" s="5">
        <v>0.74</v>
      </c>
      <c r="AB11" s="5">
        <v>0.86</v>
      </c>
      <c r="AC11" s="10">
        <v>0.74</v>
      </c>
      <c r="AD11" s="15">
        <f>VLOOKUP(D11,'2013'!D11:AD418,27,FALSE)</f>
        <v>0.77400000000000002</v>
      </c>
      <c r="AE11" s="11"/>
      <c r="AF11" s="20" t="str">
        <f>VLOOKUP(D11,'2013'!D11:AE418,28,FALSE)</f>
        <v>Rejected: konstatēta kļūda; Rejected: Nav pabeigta informācijas ievade.; : In 2013 entered value for</v>
      </c>
    </row>
    <row r="12" spans="1:32" ht="101.25" customHeight="1" x14ac:dyDescent="0.2">
      <c r="A12" s="4" t="s">
        <v>28</v>
      </c>
      <c r="B12" s="4">
        <v>5104</v>
      </c>
      <c r="C12" s="4">
        <v>1</v>
      </c>
      <c r="D12" s="4" t="str">
        <f t="shared" si="0"/>
        <v>51041</v>
      </c>
      <c r="E12" s="4" t="s">
        <v>118</v>
      </c>
      <c r="F12" s="4" t="s">
        <v>350</v>
      </c>
      <c r="G12" s="4" t="s">
        <v>350</v>
      </c>
      <c r="H12" s="4" t="s">
        <v>29</v>
      </c>
      <c r="I12" s="4" t="s">
        <v>119</v>
      </c>
      <c r="J12" s="4">
        <v>2008</v>
      </c>
      <c r="K12" s="4" t="s">
        <v>120</v>
      </c>
      <c r="L12" s="4" t="s">
        <v>30</v>
      </c>
      <c r="M12" s="4" t="s">
        <v>29</v>
      </c>
      <c r="N12" s="4" t="s">
        <v>29</v>
      </c>
      <c r="O12" s="4" t="s">
        <v>48</v>
      </c>
      <c r="P12" s="4" t="s">
        <v>84</v>
      </c>
      <c r="Q12" s="4" t="s">
        <v>33</v>
      </c>
      <c r="R12" s="4" t="s">
        <v>49</v>
      </c>
      <c r="S12" s="4" t="s">
        <v>50</v>
      </c>
      <c r="T12" s="4" t="s">
        <v>37</v>
      </c>
      <c r="U12" s="4" t="s">
        <v>121</v>
      </c>
      <c r="V12" s="4" t="s">
        <v>68</v>
      </c>
      <c r="W12" s="4" t="s">
        <v>36</v>
      </c>
      <c r="X12" s="4">
        <v>0</v>
      </c>
      <c r="Y12" s="4" t="s">
        <v>1110</v>
      </c>
      <c r="Z12" s="8" t="s">
        <v>38</v>
      </c>
      <c r="AA12" s="5">
        <v>0</v>
      </c>
      <c r="AB12" s="5">
        <v>0</v>
      </c>
      <c r="AC12" s="10">
        <v>0</v>
      </c>
      <c r="AD12" s="15">
        <f>VLOOKUP(D12,'2013'!D12:AD419,27,FALSE)</f>
        <v>0</v>
      </c>
      <c r="AE12" s="11" t="s">
        <v>369</v>
      </c>
      <c r="AF12" s="20" t="str">
        <f>VLOOKUP(D12,'2013'!D12:AE419,28,FALSE)</f>
        <v>Justification for 0 (zero) reporting: In 2011 it was foreseen to finance the aid measure only from t</v>
      </c>
    </row>
    <row r="13" spans="1:32" ht="51" x14ac:dyDescent="0.2">
      <c r="A13" s="4" t="s">
        <v>28</v>
      </c>
      <c r="B13" s="4">
        <v>5107</v>
      </c>
      <c r="C13" s="4">
        <v>1</v>
      </c>
      <c r="D13" s="4" t="str">
        <f t="shared" si="0"/>
        <v>51071</v>
      </c>
      <c r="E13" s="4" t="s">
        <v>100</v>
      </c>
      <c r="F13" s="4" t="s">
        <v>122</v>
      </c>
      <c r="G13" s="4" t="s">
        <v>122</v>
      </c>
      <c r="H13" s="4" t="s">
        <v>29</v>
      </c>
      <c r="I13" s="4" t="s">
        <v>123</v>
      </c>
      <c r="J13" s="4">
        <v>2008</v>
      </c>
      <c r="K13" s="4"/>
      <c r="L13" s="4" t="s">
        <v>67</v>
      </c>
      <c r="M13" s="4" t="s">
        <v>29</v>
      </c>
      <c r="N13" s="4" t="s">
        <v>29</v>
      </c>
      <c r="O13" s="4" t="s">
        <v>48</v>
      </c>
      <c r="P13" s="4" t="s">
        <v>84</v>
      </c>
      <c r="Q13" s="4" t="s">
        <v>33</v>
      </c>
      <c r="R13" s="4" t="s">
        <v>49</v>
      </c>
      <c r="S13" s="4" t="s">
        <v>50</v>
      </c>
      <c r="T13" s="4" t="s">
        <v>37</v>
      </c>
      <c r="U13" s="4" t="s">
        <v>125</v>
      </c>
      <c r="V13" s="4" t="s">
        <v>126</v>
      </c>
      <c r="W13" s="4" t="s">
        <v>37</v>
      </c>
      <c r="X13" s="4">
        <v>0</v>
      </c>
      <c r="Y13" s="4" t="s">
        <v>1110</v>
      </c>
      <c r="Z13" s="8" t="s">
        <v>38</v>
      </c>
      <c r="AA13" s="5">
        <v>0.161</v>
      </c>
      <c r="AB13" s="5">
        <v>0.11799999999999999</v>
      </c>
      <c r="AC13" s="10">
        <v>0.11</v>
      </c>
      <c r="AD13" s="15">
        <f>VLOOKUP(D13,'2013'!D13:AD420,27,FALSE)</f>
        <v>0.151</v>
      </c>
      <c r="AE13" s="11"/>
      <c r="AF13" s="20" t="str">
        <f>VLOOKUP(D13,'2013'!D13:AE420,28,FALSE)</f>
        <v xml:space="preserve">: -; Request for more detail: Since the duration of this case was untill end 2012, may this case be </v>
      </c>
    </row>
    <row r="14" spans="1:32" ht="228" customHeight="1" x14ac:dyDescent="0.2">
      <c r="A14" s="4" t="s">
        <v>28</v>
      </c>
      <c r="B14" s="4">
        <v>5110</v>
      </c>
      <c r="C14" s="4">
        <v>1</v>
      </c>
      <c r="D14" s="4" t="str">
        <f t="shared" si="0"/>
        <v>51101</v>
      </c>
      <c r="E14" s="4" t="s">
        <v>118</v>
      </c>
      <c r="F14" s="4" t="s">
        <v>351</v>
      </c>
      <c r="G14" s="4" t="s">
        <v>351</v>
      </c>
      <c r="H14" s="4" t="s">
        <v>29</v>
      </c>
      <c r="I14" s="4" t="s">
        <v>128</v>
      </c>
      <c r="J14" s="4">
        <v>2008</v>
      </c>
      <c r="K14" s="4" t="s">
        <v>129</v>
      </c>
      <c r="L14" s="4" t="s">
        <v>69</v>
      </c>
      <c r="M14" s="4" t="s">
        <v>29</v>
      </c>
      <c r="N14" s="4" t="s">
        <v>29</v>
      </c>
      <c r="O14" s="4" t="s">
        <v>48</v>
      </c>
      <c r="P14" s="4" t="s">
        <v>84</v>
      </c>
      <c r="Q14" s="4" t="s">
        <v>33</v>
      </c>
      <c r="R14" s="4" t="s">
        <v>49</v>
      </c>
      <c r="S14" s="4" t="s">
        <v>50</v>
      </c>
      <c r="T14" s="4" t="s">
        <v>37</v>
      </c>
      <c r="U14" s="4" t="s">
        <v>130</v>
      </c>
      <c r="V14" s="4" t="s">
        <v>68</v>
      </c>
      <c r="W14" s="4" t="s">
        <v>36</v>
      </c>
      <c r="X14" s="4">
        <v>0</v>
      </c>
      <c r="Y14" s="4" t="s">
        <v>1110</v>
      </c>
      <c r="Z14" s="8" t="s">
        <v>38</v>
      </c>
      <c r="AA14" s="5">
        <v>0</v>
      </c>
      <c r="AB14" s="5">
        <v>0</v>
      </c>
      <c r="AC14" s="10">
        <v>0</v>
      </c>
      <c r="AD14" s="15">
        <f>VLOOKUP(D14,'2013'!D14:AD421,27,FALSE)</f>
        <v>0</v>
      </c>
      <c r="AE14" s="11" t="s">
        <v>369</v>
      </c>
      <c r="AF14" s="20" t="str">
        <f>VLOOKUP(D14,'2013'!D14:AE421,28,FALSE)</f>
        <v>: Ref 1, Year 2010: The scheme is co-financed from the Community funds. No resources from state budg</v>
      </c>
    </row>
    <row r="15" spans="1:32" ht="51" x14ac:dyDescent="0.2">
      <c r="A15" s="4" t="s">
        <v>28</v>
      </c>
      <c r="B15" s="4">
        <v>5112</v>
      </c>
      <c r="C15" s="4">
        <v>2</v>
      </c>
      <c r="D15" s="4" t="str">
        <f t="shared" si="0"/>
        <v>51122</v>
      </c>
      <c r="E15" s="4" t="s">
        <v>133</v>
      </c>
      <c r="F15" s="4" t="s">
        <v>352</v>
      </c>
      <c r="G15" s="4" t="s">
        <v>352</v>
      </c>
      <c r="H15" s="4" t="s">
        <v>29</v>
      </c>
      <c r="I15" s="4" t="s">
        <v>134</v>
      </c>
      <c r="J15" s="4">
        <v>2008</v>
      </c>
      <c r="K15" s="4" t="s">
        <v>29</v>
      </c>
      <c r="L15" s="4" t="s">
        <v>61</v>
      </c>
      <c r="M15" s="4" t="s">
        <v>135</v>
      </c>
      <c r="N15" s="4" t="s">
        <v>29</v>
      </c>
      <c r="O15" s="4" t="s">
        <v>48</v>
      </c>
      <c r="P15" s="4" t="s">
        <v>84</v>
      </c>
      <c r="Q15" s="4" t="s">
        <v>33</v>
      </c>
      <c r="R15" s="4" t="s">
        <v>52</v>
      </c>
      <c r="S15" s="4" t="s">
        <v>57</v>
      </c>
      <c r="T15" s="4" t="s">
        <v>37</v>
      </c>
      <c r="U15" s="4" t="s">
        <v>136</v>
      </c>
      <c r="V15" s="4" t="s">
        <v>68</v>
      </c>
      <c r="W15" s="4" t="s">
        <v>36</v>
      </c>
      <c r="X15" s="4">
        <v>22</v>
      </c>
      <c r="Y15" s="4" t="s">
        <v>1110</v>
      </c>
      <c r="Z15" s="8" t="s">
        <v>38</v>
      </c>
      <c r="AA15" s="5">
        <v>0.81699999999999995</v>
      </c>
      <c r="AB15" s="5">
        <v>2.2080000000000002</v>
      </c>
      <c r="AC15" s="10">
        <v>3.9569999999999999</v>
      </c>
      <c r="AD15" s="15">
        <f>VLOOKUP(D15,'2013'!D15:AD422,27,FALSE)</f>
        <v>3.7370000000000001</v>
      </c>
      <c r="AE15" s="11" t="s">
        <v>29</v>
      </c>
      <c r="AF15" s="20" t="str">
        <f>VLOOKUP(D15,'2013'!D15:AE422,28,FALSE)</f>
        <v/>
      </c>
    </row>
    <row r="16" spans="1:32" ht="76.5" x14ac:dyDescent="0.2">
      <c r="A16" s="4" t="s">
        <v>28</v>
      </c>
      <c r="B16" s="4">
        <v>5114</v>
      </c>
      <c r="C16" s="4">
        <v>1</v>
      </c>
      <c r="D16" s="4" t="str">
        <f t="shared" si="0"/>
        <v>51141</v>
      </c>
      <c r="E16" s="4" t="s">
        <v>118</v>
      </c>
      <c r="F16" s="4" t="s">
        <v>353</v>
      </c>
      <c r="G16" s="4" t="s">
        <v>353</v>
      </c>
      <c r="H16" s="4" t="s">
        <v>29</v>
      </c>
      <c r="I16" s="4" t="s">
        <v>137</v>
      </c>
      <c r="J16" s="4">
        <v>2008</v>
      </c>
      <c r="K16" s="4" t="s">
        <v>29</v>
      </c>
      <c r="L16" s="4" t="s">
        <v>59</v>
      </c>
      <c r="M16" s="4" t="s">
        <v>138</v>
      </c>
      <c r="N16" s="4" t="s">
        <v>29</v>
      </c>
      <c r="O16" s="4" t="s">
        <v>48</v>
      </c>
      <c r="P16" s="4" t="s">
        <v>84</v>
      </c>
      <c r="Q16" s="4" t="s">
        <v>33</v>
      </c>
      <c r="R16" s="4" t="s">
        <v>49</v>
      </c>
      <c r="S16" s="4" t="s">
        <v>50</v>
      </c>
      <c r="T16" s="4" t="s">
        <v>37</v>
      </c>
      <c r="U16" s="4" t="s">
        <v>139</v>
      </c>
      <c r="V16" s="4" t="s">
        <v>68</v>
      </c>
      <c r="W16" s="4" t="s">
        <v>36</v>
      </c>
      <c r="X16" s="4">
        <v>0</v>
      </c>
      <c r="Y16" s="4" t="s">
        <v>1110</v>
      </c>
      <c r="Z16" s="8" t="s">
        <v>38</v>
      </c>
      <c r="AA16" s="5">
        <v>0</v>
      </c>
      <c r="AB16" s="5">
        <v>0</v>
      </c>
      <c r="AC16" s="10">
        <v>0</v>
      </c>
      <c r="AD16" s="15">
        <f>VLOOKUP(D16,'2013'!D16:AD423,27,FALSE)</f>
        <v>0</v>
      </c>
      <c r="AE16" s="11" t="s">
        <v>369</v>
      </c>
      <c r="AF16" s="20" t="str">
        <f>VLOOKUP(D16,'2013'!D16:AE423,28,FALSE)</f>
        <v>Justification for 0 (zero) reporting: In 2011 it was foreseen to finance the aid measure only from t</v>
      </c>
    </row>
    <row r="17" spans="1:32" ht="51" x14ac:dyDescent="0.2">
      <c r="A17" s="4" t="s">
        <v>28</v>
      </c>
      <c r="B17" s="4">
        <v>5115</v>
      </c>
      <c r="C17" s="4">
        <v>1</v>
      </c>
      <c r="D17" s="4" t="str">
        <f t="shared" si="0"/>
        <v>51151</v>
      </c>
      <c r="E17" s="4" t="s">
        <v>118</v>
      </c>
      <c r="F17" s="4" t="s">
        <v>354</v>
      </c>
      <c r="G17" s="4" t="s">
        <v>354</v>
      </c>
      <c r="H17" s="4" t="s">
        <v>29</v>
      </c>
      <c r="I17" s="4" t="s">
        <v>140</v>
      </c>
      <c r="J17" s="4">
        <v>2008</v>
      </c>
      <c r="K17" s="4" t="s">
        <v>29</v>
      </c>
      <c r="L17" s="4" t="s">
        <v>59</v>
      </c>
      <c r="M17" s="4" t="s">
        <v>141</v>
      </c>
      <c r="N17" s="4" t="s">
        <v>29</v>
      </c>
      <c r="O17" s="4" t="s">
        <v>48</v>
      </c>
      <c r="P17" s="4" t="s">
        <v>84</v>
      </c>
      <c r="Q17" s="4" t="s">
        <v>33</v>
      </c>
      <c r="R17" s="4" t="s">
        <v>49</v>
      </c>
      <c r="S17" s="4" t="s">
        <v>50</v>
      </c>
      <c r="T17" s="4" t="s">
        <v>37</v>
      </c>
      <c r="U17" s="4" t="s">
        <v>139</v>
      </c>
      <c r="V17" s="4" t="s">
        <v>68</v>
      </c>
      <c r="W17" s="4" t="s">
        <v>36</v>
      </c>
      <c r="X17" s="4">
        <v>0</v>
      </c>
      <c r="Y17" s="4" t="s">
        <v>1110</v>
      </c>
      <c r="Z17" s="8" t="s">
        <v>38</v>
      </c>
      <c r="AA17" s="5">
        <v>0</v>
      </c>
      <c r="AB17" s="5">
        <v>0</v>
      </c>
      <c r="AC17" s="10">
        <v>0</v>
      </c>
      <c r="AD17" s="15">
        <f>VLOOKUP(D17,'2013'!D17:AD424,27,FALSE)</f>
        <v>0</v>
      </c>
      <c r="AE17" s="11" t="s">
        <v>369</v>
      </c>
      <c r="AF17" s="20" t="str">
        <f>VLOOKUP(D17,'2013'!D17:AE424,28,FALSE)</f>
        <v>Justification for 0 (zero) reporting: In 2011 it was foreseen to finance the aid measure only from t</v>
      </c>
    </row>
    <row r="18" spans="1:32" ht="51" x14ac:dyDescent="0.2">
      <c r="A18" s="4" t="s">
        <v>28</v>
      </c>
      <c r="B18" s="4">
        <v>5123</v>
      </c>
      <c r="C18" s="4">
        <v>1</v>
      </c>
      <c r="D18" s="4" t="str">
        <f t="shared" si="0"/>
        <v>51231</v>
      </c>
      <c r="E18" s="4" t="s">
        <v>85</v>
      </c>
      <c r="F18" s="4" t="s">
        <v>143</v>
      </c>
      <c r="G18" s="4" t="s">
        <v>144</v>
      </c>
      <c r="H18" s="4" t="s">
        <v>29</v>
      </c>
      <c r="I18" s="4" t="s">
        <v>145</v>
      </c>
      <c r="J18" s="4">
        <v>2009</v>
      </c>
      <c r="K18" s="4" t="s">
        <v>29</v>
      </c>
      <c r="L18" s="4" t="s">
        <v>30</v>
      </c>
      <c r="M18" s="4" t="s">
        <v>29</v>
      </c>
      <c r="N18" s="4" t="s">
        <v>29</v>
      </c>
      <c r="O18" s="4" t="s">
        <v>48</v>
      </c>
      <c r="P18" s="4" t="s">
        <v>84</v>
      </c>
      <c r="Q18" s="4" t="s">
        <v>33</v>
      </c>
      <c r="R18" s="4" t="s">
        <v>49</v>
      </c>
      <c r="S18" s="4" t="s">
        <v>50</v>
      </c>
      <c r="T18" s="4" t="s">
        <v>37</v>
      </c>
      <c r="U18" s="4" t="s">
        <v>146</v>
      </c>
      <c r="V18" s="4" t="s">
        <v>117</v>
      </c>
      <c r="W18" s="4" t="s">
        <v>36</v>
      </c>
      <c r="X18" s="4">
        <v>25</v>
      </c>
      <c r="Y18" s="4" t="s">
        <v>1110</v>
      </c>
      <c r="Z18" s="8" t="s">
        <v>38</v>
      </c>
      <c r="AA18" s="5">
        <v>1.43</v>
      </c>
      <c r="AB18" s="5">
        <v>2.59</v>
      </c>
      <c r="AC18" s="10">
        <v>2.8279999999999998</v>
      </c>
      <c r="AD18" s="15">
        <f>VLOOKUP(D18,'2013'!D18:AD425,27,FALSE)</f>
        <v>0.84899999999999998</v>
      </c>
      <c r="AE18" s="11"/>
      <c r="AF18" s="20" t="str">
        <f>VLOOKUP(D18,'2013'!D18:AE425,28,FALSE)</f>
        <v>: Please provide explanation why you report so low figures in comparison with the overall budget (43</v>
      </c>
    </row>
    <row r="19" spans="1:32" ht="114.75" x14ac:dyDescent="0.2">
      <c r="A19" s="4" t="s">
        <v>28</v>
      </c>
      <c r="B19" s="4">
        <v>5131</v>
      </c>
      <c r="C19" s="4">
        <v>1</v>
      </c>
      <c r="D19" s="4" t="str">
        <f t="shared" si="0"/>
        <v>51311</v>
      </c>
      <c r="E19" s="4" t="s">
        <v>39</v>
      </c>
      <c r="F19" s="4" t="s">
        <v>158</v>
      </c>
      <c r="G19" s="4" t="s">
        <v>158</v>
      </c>
      <c r="H19" s="4" t="s">
        <v>29</v>
      </c>
      <c r="I19" s="4" t="s">
        <v>159</v>
      </c>
      <c r="J19" s="4">
        <v>2009</v>
      </c>
      <c r="K19" s="4" t="s">
        <v>160</v>
      </c>
      <c r="L19" s="4" t="s">
        <v>58</v>
      </c>
      <c r="M19" s="4" t="s">
        <v>29</v>
      </c>
      <c r="N19" s="4" t="s">
        <v>76</v>
      </c>
      <c r="O19" s="4" t="s">
        <v>32</v>
      </c>
      <c r="P19" s="4" t="s">
        <v>29</v>
      </c>
      <c r="Q19" s="4" t="s">
        <v>33</v>
      </c>
      <c r="R19" s="4" t="s">
        <v>49</v>
      </c>
      <c r="S19" s="4" t="s">
        <v>50</v>
      </c>
      <c r="T19" s="4" t="s">
        <v>37</v>
      </c>
      <c r="U19" s="4" t="s">
        <v>114</v>
      </c>
      <c r="V19" s="4" t="s">
        <v>161</v>
      </c>
      <c r="W19" s="4" t="s">
        <v>36</v>
      </c>
      <c r="X19" s="4">
        <v>0</v>
      </c>
      <c r="Y19" s="4" t="s">
        <v>1110</v>
      </c>
      <c r="Z19" s="8" t="s">
        <v>38</v>
      </c>
      <c r="AA19" s="5">
        <v>0</v>
      </c>
      <c r="AB19" s="5">
        <v>0</v>
      </c>
      <c r="AC19" s="10">
        <v>0</v>
      </c>
      <c r="AD19" s="15">
        <f>VLOOKUP(D19,'2013'!D20:AD427,27,FALSE)</f>
        <v>0</v>
      </c>
      <c r="AE19" s="11" t="s">
        <v>370</v>
      </c>
      <c r="AF19" s="20" t="str">
        <f>VLOOKUP(D19,'2013'!D20:AE427,28,FALSE)</f>
        <v>Justification for 0 (zero) reporting: there was no aid granted in 2011; MS comment on case and/or ex</v>
      </c>
    </row>
    <row r="20" spans="1:32" ht="93" customHeight="1" x14ac:dyDescent="0.2">
      <c r="A20" s="4" t="s">
        <v>28</v>
      </c>
      <c r="B20" s="4">
        <v>5132</v>
      </c>
      <c r="C20" s="4">
        <v>1</v>
      </c>
      <c r="D20" s="4" t="str">
        <f t="shared" si="0"/>
        <v>51321</v>
      </c>
      <c r="E20" s="4" t="s">
        <v>118</v>
      </c>
      <c r="F20" s="4" t="s">
        <v>162</v>
      </c>
      <c r="G20" s="4" t="s">
        <v>162</v>
      </c>
      <c r="H20" s="4" t="s">
        <v>29</v>
      </c>
      <c r="I20" s="4" t="s">
        <v>163</v>
      </c>
      <c r="J20" s="4">
        <v>2009</v>
      </c>
      <c r="K20" s="4" t="s">
        <v>164</v>
      </c>
      <c r="L20" s="4" t="s">
        <v>30</v>
      </c>
      <c r="M20" s="4" t="s">
        <v>132</v>
      </c>
      <c r="N20" s="4" t="s">
        <v>29</v>
      </c>
      <c r="O20" s="4" t="s">
        <v>48</v>
      </c>
      <c r="P20" s="4" t="s">
        <v>84</v>
      </c>
      <c r="Q20" s="4" t="s">
        <v>33</v>
      </c>
      <c r="R20" s="4" t="s">
        <v>49</v>
      </c>
      <c r="S20" s="4" t="s">
        <v>50</v>
      </c>
      <c r="T20" s="4" t="s">
        <v>37</v>
      </c>
      <c r="U20" s="4" t="s">
        <v>165</v>
      </c>
      <c r="V20" s="4" t="s">
        <v>68</v>
      </c>
      <c r="W20" s="4" t="s">
        <v>36</v>
      </c>
      <c r="X20" s="4">
        <v>0</v>
      </c>
      <c r="Y20" s="4" t="s">
        <v>1110</v>
      </c>
      <c r="Z20" s="8" t="s">
        <v>38</v>
      </c>
      <c r="AA20" s="5">
        <v>0</v>
      </c>
      <c r="AB20" s="5">
        <v>0</v>
      </c>
      <c r="AC20" s="10">
        <v>0</v>
      </c>
      <c r="AD20" s="15">
        <f>VLOOKUP(D20,'2013'!D21:AD428,27,FALSE)</f>
        <v>0</v>
      </c>
      <c r="AE20" s="11" t="s">
        <v>369</v>
      </c>
      <c r="AF20" s="20" t="str">
        <f>VLOOKUP(D20,'2013'!D21:AE428,28,FALSE)</f>
        <v>: Ref 1, Year 2010: In 2010, granted aid amounted to LVL 2.107 million.; The scheme is co-financed f</v>
      </c>
    </row>
    <row r="21" spans="1:32" ht="76.5" x14ac:dyDescent="0.2">
      <c r="A21" s="4" t="s">
        <v>28</v>
      </c>
      <c r="B21" s="4">
        <v>5139</v>
      </c>
      <c r="C21" s="4">
        <v>1</v>
      </c>
      <c r="D21" s="4" t="str">
        <f t="shared" si="0"/>
        <v>51391</v>
      </c>
      <c r="E21" s="4" t="s">
        <v>100</v>
      </c>
      <c r="F21" s="4" t="s">
        <v>171</v>
      </c>
      <c r="G21" s="4" t="s">
        <v>171</v>
      </c>
      <c r="H21" s="4" t="s">
        <v>29</v>
      </c>
      <c r="I21" s="4" t="s">
        <v>172</v>
      </c>
      <c r="J21" s="4">
        <v>2009</v>
      </c>
      <c r="K21" s="4" t="s">
        <v>173</v>
      </c>
      <c r="L21" s="4" t="s">
        <v>59</v>
      </c>
      <c r="M21" s="4" t="s">
        <v>138</v>
      </c>
      <c r="N21" s="4" t="s">
        <v>29</v>
      </c>
      <c r="O21" s="4" t="s">
        <v>48</v>
      </c>
      <c r="P21" s="4" t="s">
        <v>84</v>
      </c>
      <c r="Q21" s="4" t="s">
        <v>33</v>
      </c>
      <c r="R21" s="4" t="s">
        <v>49</v>
      </c>
      <c r="S21" s="4" t="s">
        <v>50</v>
      </c>
      <c r="T21" s="4" t="s">
        <v>37</v>
      </c>
      <c r="U21" s="4" t="s">
        <v>174</v>
      </c>
      <c r="V21" s="4" t="s">
        <v>68</v>
      </c>
      <c r="W21" s="4" t="s">
        <v>36</v>
      </c>
      <c r="X21" s="4">
        <v>0</v>
      </c>
      <c r="Y21" s="4" t="s">
        <v>1110</v>
      </c>
      <c r="Z21" s="8" t="s">
        <v>38</v>
      </c>
      <c r="AA21" s="5">
        <v>0</v>
      </c>
      <c r="AB21" s="5">
        <v>0</v>
      </c>
      <c r="AC21" s="10">
        <v>0</v>
      </c>
      <c r="AD21" s="15">
        <f>VLOOKUP(D21,'2013'!D22:AD429,27,FALSE)</f>
        <v>0</v>
      </c>
      <c r="AE21" s="11" t="s">
        <v>369</v>
      </c>
      <c r="AF21" s="20" t="str">
        <f>VLOOKUP(D21,'2013'!D22:AE429,28,FALSE)</f>
        <v>: Data are adjusted according to the certified eligible expenditure; : Activity is co-financed by EU</v>
      </c>
    </row>
    <row r="22" spans="1:32" ht="76.5" x14ac:dyDescent="0.2">
      <c r="A22" s="4" t="s">
        <v>28</v>
      </c>
      <c r="B22" s="4">
        <v>5139</v>
      </c>
      <c r="C22" s="4">
        <v>2</v>
      </c>
      <c r="D22" s="4" t="str">
        <f t="shared" si="0"/>
        <v>51392</v>
      </c>
      <c r="E22" s="4" t="s">
        <v>100</v>
      </c>
      <c r="F22" s="4" t="s">
        <v>171</v>
      </c>
      <c r="G22" s="4" t="s">
        <v>171</v>
      </c>
      <c r="H22" s="4" t="s">
        <v>29</v>
      </c>
      <c r="I22" s="4" t="s">
        <v>172</v>
      </c>
      <c r="J22" s="4">
        <v>2009</v>
      </c>
      <c r="K22" s="4" t="s">
        <v>173</v>
      </c>
      <c r="L22" s="4" t="s">
        <v>59</v>
      </c>
      <c r="M22" s="4" t="s">
        <v>175</v>
      </c>
      <c r="N22" s="4" t="s">
        <v>29</v>
      </c>
      <c r="O22" s="4" t="s">
        <v>48</v>
      </c>
      <c r="P22" s="4" t="s">
        <v>84</v>
      </c>
      <c r="Q22" s="4" t="s">
        <v>33</v>
      </c>
      <c r="R22" s="4" t="s">
        <v>49</v>
      </c>
      <c r="S22" s="4" t="s">
        <v>50</v>
      </c>
      <c r="T22" s="4" t="s">
        <v>37</v>
      </c>
      <c r="U22" s="4" t="s">
        <v>174</v>
      </c>
      <c r="V22" s="4" t="s">
        <v>68</v>
      </c>
      <c r="W22" s="4" t="s">
        <v>36</v>
      </c>
      <c r="X22" s="4">
        <v>0</v>
      </c>
      <c r="Y22" s="4" t="s">
        <v>1110</v>
      </c>
      <c r="Z22" s="8" t="s">
        <v>38</v>
      </c>
      <c r="AA22" s="5">
        <v>0</v>
      </c>
      <c r="AB22" s="5">
        <v>0</v>
      </c>
      <c r="AC22" s="10">
        <v>0</v>
      </c>
      <c r="AD22" s="15">
        <f>VLOOKUP(D22,'2013'!D23:AD430,27,FALSE)</f>
        <v>0</v>
      </c>
      <c r="AE22" s="11" t="s">
        <v>368</v>
      </c>
      <c r="AF22" s="20" t="str">
        <f>VLOOKUP(D22,'2013'!D23:AE430,28,FALSE)</f>
        <v>: Data are adjusted according to the certified eligible expenditure; : Activity is co-financed by EU</v>
      </c>
    </row>
    <row r="23" spans="1:32" ht="76.5" x14ac:dyDescent="0.2">
      <c r="A23" s="4" t="s">
        <v>28</v>
      </c>
      <c r="B23" s="4">
        <v>5139</v>
      </c>
      <c r="C23" s="4">
        <v>3</v>
      </c>
      <c r="D23" s="4" t="str">
        <f t="shared" si="0"/>
        <v>51393</v>
      </c>
      <c r="E23" s="4" t="s">
        <v>100</v>
      </c>
      <c r="F23" s="4" t="s">
        <v>171</v>
      </c>
      <c r="G23" s="4" t="s">
        <v>171</v>
      </c>
      <c r="H23" s="4" t="s">
        <v>29</v>
      </c>
      <c r="I23" s="4" t="s">
        <v>172</v>
      </c>
      <c r="J23" s="4">
        <v>2009</v>
      </c>
      <c r="K23" s="4" t="s">
        <v>173</v>
      </c>
      <c r="L23" s="4" t="s">
        <v>59</v>
      </c>
      <c r="M23" s="4" t="s">
        <v>141</v>
      </c>
      <c r="N23" s="4" t="s">
        <v>29</v>
      </c>
      <c r="O23" s="4" t="s">
        <v>48</v>
      </c>
      <c r="P23" s="4" t="s">
        <v>84</v>
      </c>
      <c r="Q23" s="4" t="s">
        <v>33</v>
      </c>
      <c r="R23" s="4" t="s">
        <v>49</v>
      </c>
      <c r="S23" s="4" t="s">
        <v>50</v>
      </c>
      <c r="T23" s="4" t="s">
        <v>37</v>
      </c>
      <c r="U23" s="4" t="s">
        <v>174</v>
      </c>
      <c r="V23" s="4" t="s">
        <v>68</v>
      </c>
      <c r="W23" s="4" t="s">
        <v>36</v>
      </c>
      <c r="X23" s="4">
        <v>0</v>
      </c>
      <c r="Y23" s="4" t="s">
        <v>1110</v>
      </c>
      <c r="Z23" s="8" t="s">
        <v>38</v>
      </c>
      <c r="AA23" s="5">
        <v>0</v>
      </c>
      <c r="AB23" s="5">
        <v>0</v>
      </c>
      <c r="AC23" s="10">
        <v>0</v>
      </c>
      <c r="AD23" s="15">
        <f>VLOOKUP(D23,'2013'!D24:AD431,27,FALSE)</f>
        <v>0</v>
      </c>
      <c r="AE23" s="11" t="s">
        <v>368</v>
      </c>
      <c r="AF23" s="20" t="str">
        <f>VLOOKUP(D23,'2013'!D24:AE431,28,FALSE)</f>
        <v xml:space="preserve">: Activity is co-financed by EU funds. The national co-financing required for the implementation of </v>
      </c>
    </row>
    <row r="24" spans="1:32" ht="76.5" x14ac:dyDescent="0.2">
      <c r="A24" s="4" t="s">
        <v>28</v>
      </c>
      <c r="B24" s="4">
        <v>5139</v>
      </c>
      <c r="C24" s="4">
        <v>4</v>
      </c>
      <c r="D24" s="4" t="str">
        <f t="shared" si="0"/>
        <v>51394</v>
      </c>
      <c r="E24" s="4" t="s">
        <v>100</v>
      </c>
      <c r="F24" s="4" t="s">
        <v>171</v>
      </c>
      <c r="G24" s="4" t="s">
        <v>171</v>
      </c>
      <c r="H24" s="4" t="s">
        <v>29</v>
      </c>
      <c r="I24" s="4" t="s">
        <v>172</v>
      </c>
      <c r="J24" s="4">
        <v>2009</v>
      </c>
      <c r="K24" s="4" t="s">
        <v>173</v>
      </c>
      <c r="L24" s="4" t="s">
        <v>59</v>
      </c>
      <c r="M24" s="4" t="s">
        <v>142</v>
      </c>
      <c r="N24" s="4" t="s">
        <v>29</v>
      </c>
      <c r="O24" s="4" t="s">
        <v>48</v>
      </c>
      <c r="P24" s="4" t="s">
        <v>84</v>
      </c>
      <c r="Q24" s="4" t="s">
        <v>33</v>
      </c>
      <c r="R24" s="4" t="s">
        <v>49</v>
      </c>
      <c r="S24" s="4" t="s">
        <v>50</v>
      </c>
      <c r="T24" s="4" t="s">
        <v>37</v>
      </c>
      <c r="U24" s="4" t="s">
        <v>174</v>
      </c>
      <c r="V24" s="4" t="s">
        <v>68</v>
      </c>
      <c r="W24" s="4" t="s">
        <v>36</v>
      </c>
      <c r="X24" s="4">
        <v>0</v>
      </c>
      <c r="Y24" s="4" t="s">
        <v>1110</v>
      </c>
      <c r="Z24" s="8" t="s">
        <v>38</v>
      </c>
      <c r="AA24" s="5">
        <v>0</v>
      </c>
      <c r="AB24" s="5">
        <v>0</v>
      </c>
      <c r="AC24" s="10">
        <v>0</v>
      </c>
      <c r="AD24" s="15">
        <f>VLOOKUP(D24,'2013'!D25:AD432,27,FALSE)</f>
        <v>0</v>
      </c>
      <c r="AE24" s="11" t="s">
        <v>368</v>
      </c>
      <c r="AF24" s="20" t="str">
        <f>VLOOKUP(D24,'2013'!D25:AE432,28,FALSE)</f>
        <v xml:space="preserve">: Activity is co-financed by EU funds. The national co-financing required for the implementation of </v>
      </c>
    </row>
    <row r="25" spans="1:32" ht="76.5" x14ac:dyDescent="0.2">
      <c r="A25" s="4" t="s">
        <v>28</v>
      </c>
      <c r="B25" s="4">
        <v>5141</v>
      </c>
      <c r="C25" s="4">
        <v>1</v>
      </c>
      <c r="D25" s="4" t="str">
        <f t="shared" si="0"/>
        <v>51411</v>
      </c>
      <c r="E25" s="4" t="s">
        <v>169</v>
      </c>
      <c r="F25" s="4" t="s">
        <v>181</v>
      </c>
      <c r="G25" s="4" t="s">
        <v>182</v>
      </c>
      <c r="H25" s="4" t="s">
        <v>29</v>
      </c>
      <c r="I25" s="4" t="s">
        <v>183</v>
      </c>
      <c r="J25" s="4">
        <v>2010</v>
      </c>
      <c r="K25" s="4" t="s">
        <v>184</v>
      </c>
      <c r="L25" s="4" t="s">
        <v>58</v>
      </c>
      <c r="M25" s="4" t="s">
        <v>29</v>
      </c>
      <c r="N25" s="4" t="s">
        <v>74</v>
      </c>
      <c r="O25" s="4" t="s">
        <v>32</v>
      </c>
      <c r="P25" s="4" t="s">
        <v>84</v>
      </c>
      <c r="Q25" s="4" t="s">
        <v>33</v>
      </c>
      <c r="R25" s="4" t="s">
        <v>49</v>
      </c>
      <c r="S25" s="4" t="s">
        <v>50</v>
      </c>
      <c r="T25" s="4" t="s">
        <v>37</v>
      </c>
      <c r="U25" s="4" t="s">
        <v>185</v>
      </c>
      <c r="V25" s="4" t="s">
        <v>186</v>
      </c>
      <c r="W25" s="4" t="s">
        <v>37</v>
      </c>
      <c r="X25" s="4">
        <v>0</v>
      </c>
      <c r="Y25" s="4" t="s">
        <v>1110</v>
      </c>
      <c r="Z25" s="8" t="s">
        <v>38</v>
      </c>
      <c r="AA25" s="5">
        <v>0</v>
      </c>
      <c r="AB25" s="5">
        <v>0</v>
      </c>
      <c r="AC25" s="10">
        <v>0</v>
      </c>
      <c r="AD25" s="15">
        <f>VLOOKUP(D25,'2013'!D27:AD434,27,FALSE)</f>
        <v>0</v>
      </c>
      <c r="AE25" s="11" t="s">
        <v>1099</v>
      </c>
      <c r="AF25" s="20" t="str">
        <f>VLOOKUP(D25,'2013'!D27:AE434,28,FALSE)</f>
        <v>: Ref 1, Year 2010: In 2010, there was no ai dgranted. The tender for remuniration af electricity pr</v>
      </c>
    </row>
    <row r="26" spans="1:32" ht="51" x14ac:dyDescent="0.2">
      <c r="A26" s="4" t="s">
        <v>28</v>
      </c>
      <c r="B26" s="4">
        <v>5145</v>
      </c>
      <c r="C26" s="4">
        <v>1</v>
      </c>
      <c r="D26" s="4" t="str">
        <f t="shared" si="0"/>
        <v>51451</v>
      </c>
      <c r="E26" s="4" t="s">
        <v>75</v>
      </c>
      <c r="F26" s="4" t="s">
        <v>187</v>
      </c>
      <c r="G26" s="4" t="s">
        <v>187</v>
      </c>
      <c r="H26" s="4" t="s">
        <v>29</v>
      </c>
      <c r="I26" s="4" t="s">
        <v>188</v>
      </c>
      <c r="J26" s="4">
        <v>2010</v>
      </c>
      <c r="K26" s="4" t="s">
        <v>29</v>
      </c>
      <c r="L26" s="4" t="s">
        <v>58</v>
      </c>
      <c r="M26" s="4" t="s">
        <v>29</v>
      </c>
      <c r="N26" s="4" t="s">
        <v>82</v>
      </c>
      <c r="O26" s="4" t="s">
        <v>32</v>
      </c>
      <c r="P26" s="4" t="s">
        <v>94</v>
      </c>
      <c r="Q26" s="4" t="s">
        <v>33</v>
      </c>
      <c r="R26" s="4" t="s">
        <v>49</v>
      </c>
      <c r="S26" s="4" t="s">
        <v>50</v>
      </c>
      <c r="T26" s="4" t="s">
        <v>37</v>
      </c>
      <c r="U26" s="4" t="s">
        <v>189</v>
      </c>
      <c r="V26" s="4" t="s">
        <v>127</v>
      </c>
      <c r="W26" s="4" t="s">
        <v>36</v>
      </c>
      <c r="X26" s="4">
        <v>39</v>
      </c>
      <c r="Y26" s="4" t="s">
        <v>1110</v>
      </c>
      <c r="Z26" s="8" t="s">
        <v>38</v>
      </c>
      <c r="AA26" s="5">
        <v>0</v>
      </c>
      <c r="AB26" s="5">
        <v>0.27500000000000002</v>
      </c>
      <c r="AC26" s="10">
        <v>0.34</v>
      </c>
      <c r="AD26" s="15">
        <f>VLOOKUP(D26,'2013'!D28:AD435,27,FALSE)</f>
        <v>2.2610000000000001</v>
      </c>
      <c r="AE26" s="11"/>
      <c r="AF26" s="20" t="str">
        <f>VLOOKUP(D26,'2013'!D28:AE435,28,FALSE)</f>
        <v>: Aid granted solely from the Community fund. No resources from the State budget are involved. Previ</v>
      </c>
    </row>
    <row r="27" spans="1:32" ht="63.75" x14ac:dyDescent="0.2">
      <c r="A27" s="4" t="s">
        <v>28</v>
      </c>
      <c r="B27" s="4">
        <v>5149</v>
      </c>
      <c r="C27" s="4">
        <v>1</v>
      </c>
      <c r="D27" s="4" t="str">
        <f t="shared" si="0"/>
        <v>51491</v>
      </c>
      <c r="E27" s="4" t="s">
        <v>118</v>
      </c>
      <c r="F27" s="4" t="s">
        <v>154</v>
      </c>
      <c r="G27" s="4" t="s">
        <v>196</v>
      </c>
      <c r="H27" s="4" t="s">
        <v>29</v>
      </c>
      <c r="I27" s="4" t="s">
        <v>197</v>
      </c>
      <c r="J27" s="4">
        <v>2010</v>
      </c>
      <c r="K27" s="4" t="s">
        <v>198</v>
      </c>
      <c r="L27" s="4" t="s">
        <v>30</v>
      </c>
      <c r="M27" s="4" t="s">
        <v>29</v>
      </c>
      <c r="N27" s="4" t="s">
        <v>155</v>
      </c>
      <c r="O27" s="4" t="s">
        <v>48</v>
      </c>
      <c r="P27" s="4" t="s">
        <v>29</v>
      </c>
      <c r="Q27" s="4" t="s">
        <v>33</v>
      </c>
      <c r="R27" s="4" t="s">
        <v>49</v>
      </c>
      <c r="S27" s="4" t="s">
        <v>50</v>
      </c>
      <c r="T27" s="4" t="s">
        <v>37</v>
      </c>
      <c r="U27" s="4" t="s">
        <v>199</v>
      </c>
      <c r="V27" s="4" t="s">
        <v>68</v>
      </c>
      <c r="W27" s="4" t="s">
        <v>36</v>
      </c>
      <c r="X27" s="4">
        <v>0</v>
      </c>
      <c r="Y27" s="4" t="s">
        <v>1110</v>
      </c>
      <c r="Z27" s="8" t="s">
        <v>38</v>
      </c>
      <c r="AA27" s="5">
        <v>0</v>
      </c>
      <c r="AB27" s="5">
        <v>0</v>
      </c>
      <c r="AC27" s="10">
        <v>0</v>
      </c>
      <c r="AD27" s="15">
        <f>VLOOKUP(D27,'2013'!D30:AD437,27,FALSE)</f>
        <v>0</v>
      </c>
      <c r="AE27" s="11" t="s">
        <v>367</v>
      </c>
      <c r="AF27" s="20" t="str">
        <f>VLOOKUP(D27,'2013'!D30:AE437,28,FALSE)</f>
        <v xml:space="preserve">Justification for 0 (zero) reporting: Aid granted solely from the Community fund. No resources from </v>
      </c>
    </row>
    <row r="28" spans="1:32" ht="76.5" x14ac:dyDescent="0.2">
      <c r="A28" s="4" t="s">
        <v>28</v>
      </c>
      <c r="B28" s="4">
        <v>5151</v>
      </c>
      <c r="C28" s="4">
        <v>1</v>
      </c>
      <c r="D28" s="4" t="str">
        <f t="shared" si="0"/>
        <v>51511</v>
      </c>
      <c r="E28" s="4" t="s">
        <v>118</v>
      </c>
      <c r="F28" s="4" t="s">
        <v>156</v>
      </c>
      <c r="G28" s="4" t="s">
        <v>201</v>
      </c>
      <c r="H28" s="4" t="s">
        <v>29</v>
      </c>
      <c r="I28" s="4" t="s">
        <v>202</v>
      </c>
      <c r="J28" s="4">
        <v>2010</v>
      </c>
      <c r="K28" s="4" t="s">
        <v>203</v>
      </c>
      <c r="L28" s="4" t="s">
        <v>30</v>
      </c>
      <c r="M28" s="4" t="s">
        <v>29</v>
      </c>
      <c r="N28" s="4" t="s">
        <v>155</v>
      </c>
      <c r="O28" s="4" t="s">
        <v>48</v>
      </c>
      <c r="P28" s="4" t="s">
        <v>29</v>
      </c>
      <c r="Q28" s="4" t="s">
        <v>33</v>
      </c>
      <c r="R28" s="4" t="s">
        <v>49</v>
      </c>
      <c r="S28" s="4" t="s">
        <v>50</v>
      </c>
      <c r="T28" s="4" t="s">
        <v>37</v>
      </c>
      <c r="U28" s="4" t="s">
        <v>204</v>
      </c>
      <c r="V28" s="4" t="s">
        <v>68</v>
      </c>
      <c r="W28" s="4" t="s">
        <v>36</v>
      </c>
      <c r="X28" s="4">
        <v>0</v>
      </c>
      <c r="Y28" s="4" t="s">
        <v>1110</v>
      </c>
      <c r="Z28" s="8" t="s">
        <v>38</v>
      </c>
      <c r="AA28" s="5">
        <v>0</v>
      </c>
      <c r="AB28" s="5">
        <v>0</v>
      </c>
      <c r="AC28" s="10">
        <v>0</v>
      </c>
      <c r="AD28" s="15">
        <f>VLOOKUP(D28,'2013'!D31:AD438,27,FALSE)</f>
        <v>0</v>
      </c>
      <c r="AE28" s="11" t="s">
        <v>367</v>
      </c>
      <c r="AF28" s="20" t="str">
        <f>VLOOKUP(D28,'2013'!D31:AE438,28,FALSE)</f>
        <v xml:space="preserve">Justification for 0 (zero) reporting: Aid granted solely from the Community fund. No resources from </v>
      </c>
    </row>
    <row r="29" spans="1:32" ht="91.5" customHeight="1" x14ac:dyDescent="0.2">
      <c r="A29" s="4" t="s">
        <v>28</v>
      </c>
      <c r="B29" s="4">
        <v>5152</v>
      </c>
      <c r="C29" s="4">
        <v>1</v>
      </c>
      <c r="D29" s="4" t="str">
        <f t="shared" si="0"/>
        <v>51521</v>
      </c>
      <c r="E29" s="4" t="s">
        <v>167</v>
      </c>
      <c r="F29" s="4" t="s">
        <v>355</v>
      </c>
      <c r="G29" s="4" t="s">
        <v>355</v>
      </c>
      <c r="H29" s="4" t="s">
        <v>29</v>
      </c>
      <c r="I29" s="4" t="s">
        <v>205</v>
      </c>
      <c r="J29" s="4">
        <v>2010</v>
      </c>
      <c r="K29" s="4" t="s">
        <v>206</v>
      </c>
      <c r="L29" s="4" t="s">
        <v>116</v>
      </c>
      <c r="M29" s="29" t="s">
        <v>166</v>
      </c>
      <c r="N29" s="4" t="s">
        <v>29</v>
      </c>
      <c r="O29" s="4" t="s">
        <v>48</v>
      </c>
      <c r="P29" s="4" t="s">
        <v>84</v>
      </c>
      <c r="Q29" s="4" t="s">
        <v>33</v>
      </c>
      <c r="R29" s="4" t="s">
        <v>49</v>
      </c>
      <c r="S29" s="4" t="s">
        <v>50</v>
      </c>
      <c r="T29" s="4" t="s">
        <v>37</v>
      </c>
      <c r="U29" s="4" t="s">
        <v>157</v>
      </c>
      <c r="V29" s="4" t="s">
        <v>68</v>
      </c>
      <c r="W29" s="4" t="s">
        <v>37</v>
      </c>
      <c r="X29" s="4">
        <v>0</v>
      </c>
      <c r="Y29" s="4" t="s">
        <v>1110</v>
      </c>
      <c r="Z29" s="8" t="s">
        <v>38</v>
      </c>
      <c r="AA29" s="5">
        <v>0</v>
      </c>
      <c r="AB29" s="5">
        <v>0</v>
      </c>
      <c r="AC29" s="10">
        <v>0</v>
      </c>
      <c r="AD29" s="15">
        <f>VLOOKUP(D29,'2013'!D32:AD439,27,FALSE)</f>
        <v>0.23799999999999999</v>
      </c>
      <c r="AE29" s="11"/>
      <c r="AF29" s="20" t="str">
        <f>VLOOKUP(D29,'2013'!D32:AE439,28,FALSE)</f>
        <v>: Atbalsts netika sniegts; Justification for 0 (zero) reporting: No aid has been granted in 2012; Ju</v>
      </c>
    </row>
    <row r="30" spans="1:32" ht="100.5" customHeight="1" x14ac:dyDescent="0.2">
      <c r="A30" s="4" t="s">
        <v>28</v>
      </c>
      <c r="B30" s="4">
        <v>5154</v>
      </c>
      <c r="C30" s="4">
        <v>1</v>
      </c>
      <c r="D30" s="4" t="str">
        <f t="shared" si="0"/>
        <v>51541</v>
      </c>
      <c r="E30" s="4" t="s">
        <v>118</v>
      </c>
      <c r="F30" s="4" t="s">
        <v>356</v>
      </c>
      <c r="G30" s="4" t="s">
        <v>356</v>
      </c>
      <c r="H30" s="4" t="s">
        <v>29</v>
      </c>
      <c r="I30" s="4" t="s">
        <v>209</v>
      </c>
      <c r="J30" s="4">
        <v>2010</v>
      </c>
      <c r="K30" s="4" t="s">
        <v>210</v>
      </c>
      <c r="L30" s="4" t="s">
        <v>30</v>
      </c>
      <c r="M30" s="4" t="s">
        <v>132</v>
      </c>
      <c r="N30" s="4" t="s">
        <v>29</v>
      </c>
      <c r="O30" s="4" t="s">
        <v>48</v>
      </c>
      <c r="P30" s="4" t="s">
        <v>84</v>
      </c>
      <c r="Q30" s="4" t="s">
        <v>212</v>
      </c>
      <c r="R30" s="4" t="s">
        <v>49</v>
      </c>
      <c r="S30" s="4" t="s">
        <v>50</v>
      </c>
      <c r="T30" s="4" t="s">
        <v>37</v>
      </c>
      <c r="U30" s="4" t="s">
        <v>211</v>
      </c>
      <c r="V30" s="4" t="s">
        <v>68</v>
      </c>
      <c r="W30" s="4" t="s">
        <v>36</v>
      </c>
      <c r="X30" s="4">
        <v>0</v>
      </c>
      <c r="Y30" s="4" t="s">
        <v>1110</v>
      </c>
      <c r="Z30" s="8" t="s">
        <v>38</v>
      </c>
      <c r="AA30" s="5">
        <v>0</v>
      </c>
      <c r="AB30" s="5">
        <v>0</v>
      </c>
      <c r="AC30" s="10">
        <v>0</v>
      </c>
      <c r="AD30" s="15">
        <f>VLOOKUP(D30,'2013'!D34:AD441,27,FALSE)</f>
        <v>0</v>
      </c>
      <c r="AE30" s="11" t="s">
        <v>367</v>
      </c>
      <c r="AF30" s="20" t="str">
        <f>VLOOKUP(D30,'2013'!D34:AE441,28,FALSE)</f>
        <v>MS comment on case and/or expenditure: Aid granted solely from the Community fund. No resources from</v>
      </c>
    </row>
    <row r="31" spans="1:32" ht="102" x14ac:dyDescent="0.2">
      <c r="A31" s="4" t="s">
        <v>28</v>
      </c>
      <c r="B31" s="4">
        <v>5161</v>
      </c>
      <c r="C31" s="4">
        <v>1</v>
      </c>
      <c r="D31" s="4" t="str">
        <f t="shared" si="0"/>
        <v>51611</v>
      </c>
      <c r="E31" s="4" t="s">
        <v>115</v>
      </c>
      <c r="F31" s="4" t="s">
        <v>357</v>
      </c>
      <c r="G31" s="4" t="s">
        <v>357</v>
      </c>
      <c r="H31" s="4" t="s">
        <v>29</v>
      </c>
      <c r="I31" s="4" t="s">
        <v>225</v>
      </c>
      <c r="J31" s="4">
        <v>2010</v>
      </c>
      <c r="K31" s="4" t="s">
        <v>29</v>
      </c>
      <c r="L31" s="4" t="s">
        <v>56</v>
      </c>
      <c r="M31" s="4" t="s">
        <v>223</v>
      </c>
      <c r="N31" s="4" t="s">
        <v>29</v>
      </c>
      <c r="O31" s="4" t="s">
        <v>48</v>
      </c>
      <c r="P31" s="4" t="s">
        <v>84</v>
      </c>
      <c r="Q31" s="4" t="s">
        <v>33</v>
      </c>
      <c r="R31" s="4" t="s">
        <v>49</v>
      </c>
      <c r="S31" s="4" t="s">
        <v>50</v>
      </c>
      <c r="T31" s="4" t="s">
        <v>37</v>
      </c>
      <c r="U31" s="4" t="s">
        <v>226</v>
      </c>
      <c r="V31" s="4" t="s">
        <v>221</v>
      </c>
      <c r="W31" s="4" t="s">
        <v>37</v>
      </c>
      <c r="X31" s="4">
        <v>0</v>
      </c>
      <c r="Y31" s="4" t="s">
        <v>1110</v>
      </c>
      <c r="Z31" s="8" t="s">
        <v>38</v>
      </c>
      <c r="AA31" s="5">
        <v>0</v>
      </c>
      <c r="AB31" s="5">
        <v>0.49199999999999999</v>
      </c>
      <c r="AC31" s="10">
        <v>0.88700000000000001</v>
      </c>
      <c r="AD31" s="15">
        <f>VLOOKUP(D31,'2013'!D40:AD447,27,FALSE)</f>
        <v>0.19500000000000001</v>
      </c>
      <c r="AE31" s="11"/>
      <c r="AF31" s="20" t="str">
        <f>VLOOKUP(D31,'2013'!D40:AE447,28,FALSE)</f>
        <v>: Ref 1, Year 2010: The scheme was launched and agreements were signed with beneficiaries, but payem</v>
      </c>
    </row>
    <row r="32" spans="1:32" ht="92.25" customHeight="1" x14ac:dyDescent="0.2">
      <c r="A32" s="4" t="s">
        <v>28</v>
      </c>
      <c r="B32" s="4">
        <v>5162</v>
      </c>
      <c r="C32" s="4">
        <v>1</v>
      </c>
      <c r="D32" s="4" t="str">
        <f t="shared" si="0"/>
        <v>51621</v>
      </c>
      <c r="E32" s="4" t="s">
        <v>118</v>
      </c>
      <c r="F32" s="4" t="s">
        <v>358</v>
      </c>
      <c r="G32" s="4" t="s">
        <v>358</v>
      </c>
      <c r="H32" s="4" t="s">
        <v>29</v>
      </c>
      <c r="I32" s="4" t="s">
        <v>227</v>
      </c>
      <c r="J32" s="4">
        <v>2010</v>
      </c>
      <c r="K32" s="4" t="s">
        <v>228</v>
      </c>
      <c r="L32" s="4" t="s">
        <v>30</v>
      </c>
      <c r="M32" s="4" t="s">
        <v>132</v>
      </c>
      <c r="N32" s="4" t="s">
        <v>29</v>
      </c>
      <c r="O32" s="4" t="s">
        <v>48</v>
      </c>
      <c r="P32" s="4" t="s">
        <v>84</v>
      </c>
      <c r="Q32" s="4" t="s">
        <v>33</v>
      </c>
      <c r="R32" s="4" t="s">
        <v>49</v>
      </c>
      <c r="S32" s="4" t="s">
        <v>50</v>
      </c>
      <c r="T32" s="4" t="s">
        <v>37</v>
      </c>
      <c r="U32" s="4" t="s">
        <v>170</v>
      </c>
      <c r="V32" s="4" t="s">
        <v>68</v>
      </c>
      <c r="W32" s="4" t="s">
        <v>36</v>
      </c>
      <c r="X32" s="4">
        <v>0</v>
      </c>
      <c r="Y32" s="4" t="s">
        <v>1110</v>
      </c>
      <c r="Z32" s="8" t="s">
        <v>38</v>
      </c>
      <c r="AA32" s="5">
        <v>0</v>
      </c>
      <c r="AB32" s="5">
        <v>0</v>
      </c>
      <c r="AC32" s="10">
        <v>0</v>
      </c>
      <c r="AD32" s="15">
        <f>VLOOKUP(D32,'2013'!D41:AD448,27,FALSE)</f>
        <v>0</v>
      </c>
      <c r="AE32" s="11" t="s">
        <v>366</v>
      </c>
      <c r="AF32" s="20" t="str">
        <f>VLOOKUP(D32,'2013'!D41:AE448,28,FALSE)</f>
        <v>: Ref 1, Year 2010: Measure is financed solely from the Community funds. No resources from the state</v>
      </c>
    </row>
    <row r="33" spans="1:32" ht="83.25" customHeight="1" x14ac:dyDescent="0.2">
      <c r="A33" s="4" t="s">
        <v>28</v>
      </c>
      <c r="B33" s="4">
        <v>5163</v>
      </c>
      <c r="C33" s="4">
        <v>1</v>
      </c>
      <c r="D33" s="4" t="str">
        <f t="shared" si="0"/>
        <v>51631</v>
      </c>
      <c r="E33" s="4" t="s">
        <v>168</v>
      </c>
      <c r="F33" s="4" t="s">
        <v>359</v>
      </c>
      <c r="G33" s="4" t="s">
        <v>359</v>
      </c>
      <c r="H33" s="4" t="s">
        <v>29</v>
      </c>
      <c r="I33" s="4" t="s">
        <v>229</v>
      </c>
      <c r="J33" s="4">
        <v>2010</v>
      </c>
      <c r="K33" s="4" t="s">
        <v>230</v>
      </c>
      <c r="L33" s="4" t="s">
        <v>30</v>
      </c>
      <c r="M33" s="4" t="s">
        <v>132</v>
      </c>
      <c r="N33" s="4" t="s">
        <v>29</v>
      </c>
      <c r="O33" s="4" t="s">
        <v>48</v>
      </c>
      <c r="P33" s="4" t="s">
        <v>84</v>
      </c>
      <c r="Q33" s="4" t="s">
        <v>33</v>
      </c>
      <c r="R33" s="4" t="s">
        <v>53</v>
      </c>
      <c r="S33" s="4" t="s">
        <v>54</v>
      </c>
      <c r="T33" s="4" t="s">
        <v>37</v>
      </c>
      <c r="U33" s="4" t="s">
        <v>231</v>
      </c>
      <c r="V33" s="4" t="s">
        <v>68</v>
      </c>
      <c r="W33" s="4" t="s">
        <v>36</v>
      </c>
      <c r="X33" s="4">
        <v>34</v>
      </c>
      <c r="Y33" s="4" t="s">
        <v>1110</v>
      </c>
      <c r="Z33" s="8" t="s">
        <v>38</v>
      </c>
      <c r="AA33" s="5">
        <v>0.79600000000000004</v>
      </c>
      <c r="AB33" s="5">
        <v>1.8979999999999999</v>
      </c>
      <c r="AC33" s="10">
        <v>1.413</v>
      </c>
      <c r="AD33" s="15">
        <f>VLOOKUP(D33,'2013'!D42:AD449,27,FALSE)</f>
        <v>0.34399999999999997</v>
      </c>
      <c r="AE33" s="11"/>
      <c r="AF33" s="20" t="str">
        <f>VLOOKUP(D33,'2013'!D42:AE449,28,FALSE)</f>
        <v>: Ref 1, Year 2010: Interest rate for all loans were above reference rate (reference rate + risk pre</v>
      </c>
    </row>
    <row r="34" spans="1:32" ht="90" customHeight="1" x14ac:dyDescent="0.2">
      <c r="A34" s="4" t="s">
        <v>28</v>
      </c>
      <c r="B34" s="4">
        <v>5163</v>
      </c>
      <c r="C34" s="4">
        <v>2</v>
      </c>
      <c r="D34" s="4" t="str">
        <f t="shared" si="0"/>
        <v>51632</v>
      </c>
      <c r="E34" s="4" t="s">
        <v>168</v>
      </c>
      <c r="F34" s="4" t="s">
        <v>359</v>
      </c>
      <c r="G34" s="4" t="s">
        <v>359</v>
      </c>
      <c r="H34" s="4" t="s">
        <v>29</v>
      </c>
      <c r="I34" s="4" t="s">
        <v>229</v>
      </c>
      <c r="J34" s="4">
        <v>2010</v>
      </c>
      <c r="K34" s="4" t="s">
        <v>230</v>
      </c>
      <c r="L34" s="4" t="s">
        <v>30</v>
      </c>
      <c r="M34" s="4" t="s">
        <v>132</v>
      </c>
      <c r="N34" s="4" t="s">
        <v>29</v>
      </c>
      <c r="O34" s="4" t="s">
        <v>48</v>
      </c>
      <c r="P34" s="4" t="s">
        <v>84</v>
      </c>
      <c r="Q34" s="4" t="s">
        <v>33</v>
      </c>
      <c r="R34" s="4" t="s">
        <v>55</v>
      </c>
      <c r="S34" s="4" t="s">
        <v>54</v>
      </c>
      <c r="T34" s="4" t="s">
        <v>37</v>
      </c>
      <c r="U34" s="4" t="s">
        <v>231</v>
      </c>
      <c r="V34" s="4" t="s">
        <v>68</v>
      </c>
      <c r="W34" s="4" t="s">
        <v>36</v>
      </c>
      <c r="X34" s="4">
        <v>34</v>
      </c>
      <c r="Y34" s="4" t="s">
        <v>1110</v>
      </c>
      <c r="Z34" s="8" t="s">
        <v>38</v>
      </c>
      <c r="AA34" s="5">
        <v>0</v>
      </c>
      <c r="AB34" s="5">
        <v>0</v>
      </c>
      <c r="AC34" s="10">
        <v>1.0999999999999999E-2</v>
      </c>
      <c r="AD34" s="15">
        <f>VLOOKUP(D34,'2013'!D43:AD450,27,FALSE)</f>
        <v>0</v>
      </c>
      <c r="AE34" s="11" t="s">
        <v>1090</v>
      </c>
      <c r="AF34" s="20" t="str">
        <f>VLOOKUP(D34,'2013'!D43:AE450,28,FALSE)</f>
        <v>: Ref 1, Year 2010: Interest rate for all loans were above reference rate (reference rate + risk pre</v>
      </c>
    </row>
    <row r="35" spans="1:32" ht="117" customHeight="1" x14ac:dyDescent="0.2">
      <c r="A35" s="4" t="s">
        <v>28</v>
      </c>
      <c r="B35" s="4">
        <v>5164</v>
      </c>
      <c r="C35" s="4">
        <v>1</v>
      </c>
      <c r="D35" s="4" t="str">
        <f t="shared" si="0"/>
        <v>51641</v>
      </c>
      <c r="E35" s="4" t="s">
        <v>168</v>
      </c>
      <c r="F35" s="4" t="s">
        <v>360</v>
      </c>
      <c r="G35" s="4" t="s">
        <v>361</v>
      </c>
      <c r="H35" s="4" t="s">
        <v>29</v>
      </c>
      <c r="I35" s="4" t="s">
        <v>232</v>
      </c>
      <c r="J35" s="4">
        <v>2010</v>
      </c>
      <c r="K35" s="4" t="s">
        <v>233</v>
      </c>
      <c r="L35" s="4" t="s">
        <v>30</v>
      </c>
      <c r="M35" s="4" t="s">
        <v>132</v>
      </c>
      <c r="N35" s="4" t="s">
        <v>29</v>
      </c>
      <c r="O35" s="4" t="s">
        <v>48</v>
      </c>
      <c r="P35" s="4" t="s">
        <v>84</v>
      </c>
      <c r="Q35" s="4" t="s">
        <v>33</v>
      </c>
      <c r="R35" s="4" t="s">
        <v>53</v>
      </c>
      <c r="S35" s="4" t="s">
        <v>54</v>
      </c>
      <c r="T35" s="4" t="s">
        <v>37</v>
      </c>
      <c r="U35" s="4" t="s">
        <v>234</v>
      </c>
      <c r="V35" s="4" t="s">
        <v>68</v>
      </c>
      <c r="W35" s="4" t="s">
        <v>37</v>
      </c>
      <c r="X35" s="4">
        <v>0</v>
      </c>
      <c r="Y35" s="4" t="s">
        <v>1110</v>
      </c>
      <c r="Z35" s="8" t="s">
        <v>38</v>
      </c>
      <c r="AA35" s="5">
        <v>0.78800000000000003</v>
      </c>
      <c r="AB35" s="5">
        <v>4.8319999999999999</v>
      </c>
      <c r="AC35" s="10">
        <v>7.7779999999999996</v>
      </c>
      <c r="AD35" s="15">
        <f>VLOOKUP(D35,'2013'!D44:AD451,27,FALSE)</f>
        <v>6.22</v>
      </c>
      <c r="AE35" s="11"/>
      <c r="AF35" s="20" t="str">
        <f>VLOOKUP(D35,'2013'!D44:AE451,28,FALSE)</f>
        <v>: Please delete the table “Ref. 2”, as full information regarding the aid no. SA.32050 are disclosed</v>
      </c>
    </row>
    <row r="36" spans="1:32" ht="119.25" customHeight="1" x14ac:dyDescent="0.2">
      <c r="A36" s="4" t="s">
        <v>28</v>
      </c>
      <c r="B36" s="4">
        <v>5164</v>
      </c>
      <c r="C36" s="4">
        <v>2</v>
      </c>
      <c r="D36" s="4" t="str">
        <f t="shared" si="0"/>
        <v>51642</v>
      </c>
      <c r="E36" s="4" t="s">
        <v>168</v>
      </c>
      <c r="F36" s="4" t="s">
        <v>360</v>
      </c>
      <c r="G36" s="4" t="s">
        <v>361</v>
      </c>
      <c r="H36" s="4" t="s">
        <v>29</v>
      </c>
      <c r="I36" s="4" t="s">
        <v>232</v>
      </c>
      <c r="J36" s="4">
        <v>2010</v>
      </c>
      <c r="K36" s="4" t="s">
        <v>233</v>
      </c>
      <c r="L36" s="4" t="s">
        <v>30</v>
      </c>
      <c r="M36" s="4" t="s">
        <v>132</v>
      </c>
      <c r="N36" s="4" t="s">
        <v>29</v>
      </c>
      <c r="O36" s="4" t="s">
        <v>48</v>
      </c>
      <c r="P36" s="4" t="s">
        <v>84</v>
      </c>
      <c r="Q36" s="4" t="s">
        <v>33</v>
      </c>
      <c r="R36" s="4" t="s">
        <v>55</v>
      </c>
      <c r="S36" s="4" t="s">
        <v>54</v>
      </c>
      <c r="T36" s="4" t="s">
        <v>37</v>
      </c>
      <c r="U36" s="4" t="s">
        <v>234</v>
      </c>
      <c r="V36" s="4" t="s">
        <v>68</v>
      </c>
      <c r="W36" s="4" t="s">
        <v>37</v>
      </c>
      <c r="X36" s="4">
        <v>0</v>
      </c>
      <c r="Y36" s="4" t="s">
        <v>1110</v>
      </c>
      <c r="Z36" s="8" t="s">
        <v>38</v>
      </c>
      <c r="AA36" s="5">
        <v>4.0000000000000001E-3</v>
      </c>
      <c r="AB36" s="5">
        <v>2.4E-2</v>
      </c>
      <c r="AC36" s="10">
        <v>4.3999999999999997E-2</v>
      </c>
      <c r="AD36" s="15">
        <f>VLOOKUP(D36,'2013'!D45:AD452,27,FALSE)</f>
        <v>2E-3</v>
      </c>
      <c r="AE36" s="11"/>
      <c r="AF36" s="20" t="str">
        <f>VLOOKUP(D36,'2013'!D45:AE452,28,FALSE)</f>
        <v>: Please delete the table “Ref. 2”, as full information regarding the aid no. SA.32050 are disclosed</v>
      </c>
    </row>
    <row r="37" spans="1:32" ht="81" customHeight="1" x14ac:dyDescent="0.2">
      <c r="A37" s="4" t="s">
        <v>28</v>
      </c>
      <c r="B37" s="4">
        <v>5165</v>
      </c>
      <c r="C37" s="4">
        <v>1</v>
      </c>
      <c r="D37" s="4" t="str">
        <f t="shared" si="0"/>
        <v>51651</v>
      </c>
      <c r="E37" s="4" t="s">
        <v>118</v>
      </c>
      <c r="F37" s="4" t="s">
        <v>235</v>
      </c>
      <c r="G37" s="4" t="s">
        <v>235</v>
      </c>
      <c r="H37" s="4" t="s">
        <v>29</v>
      </c>
      <c r="I37" s="4" t="s">
        <v>236</v>
      </c>
      <c r="J37" s="4">
        <v>2010</v>
      </c>
      <c r="K37" s="4" t="s">
        <v>237</v>
      </c>
      <c r="L37" s="4" t="s">
        <v>59</v>
      </c>
      <c r="M37" s="4" t="s">
        <v>141</v>
      </c>
      <c r="N37" s="4" t="s">
        <v>29</v>
      </c>
      <c r="O37" s="4" t="s">
        <v>48</v>
      </c>
      <c r="P37" s="4" t="s">
        <v>84</v>
      </c>
      <c r="Q37" s="4" t="s">
        <v>33</v>
      </c>
      <c r="R37" s="4" t="s">
        <v>49</v>
      </c>
      <c r="S37" s="4" t="s">
        <v>50</v>
      </c>
      <c r="T37" s="4" t="s">
        <v>37</v>
      </c>
      <c r="U37" s="4" t="s">
        <v>238</v>
      </c>
      <c r="V37" s="4" t="s">
        <v>68</v>
      </c>
      <c r="W37" s="4" t="s">
        <v>36</v>
      </c>
      <c r="X37" s="4">
        <v>0</v>
      </c>
      <c r="Y37" s="4" t="s">
        <v>1110</v>
      </c>
      <c r="Z37" s="8" t="s">
        <v>38</v>
      </c>
      <c r="AA37" s="5">
        <v>0</v>
      </c>
      <c r="AB37" s="5">
        <v>0</v>
      </c>
      <c r="AC37" s="10">
        <v>0</v>
      </c>
      <c r="AD37" s="15">
        <f>VLOOKUP(D37,'2013'!D46:AD453,27,FALSE)</f>
        <v>0</v>
      </c>
      <c r="AE37" s="11" t="s">
        <v>373</v>
      </c>
      <c r="AF37" s="20" t="str">
        <f>VLOOKUP(D37,'2013'!D46:AE453,28,FALSE)</f>
        <v>: Aid granted solely from the Community fund. No resources from the state budget are involved. In 20</v>
      </c>
    </row>
    <row r="38" spans="1:32" ht="85.5" customHeight="1" x14ac:dyDescent="0.2">
      <c r="A38" s="4" t="s">
        <v>28</v>
      </c>
      <c r="B38" s="4">
        <v>5165</v>
      </c>
      <c r="C38" s="4">
        <v>2</v>
      </c>
      <c r="D38" s="4" t="str">
        <f t="shared" si="0"/>
        <v>51652</v>
      </c>
      <c r="E38" s="4" t="s">
        <v>118</v>
      </c>
      <c r="F38" s="4" t="s">
        <v>235</v>
      </c>
      <c r="G38" s="4" t="s">
        <v>235</v>
      </c>
      <c r="H38" s="4" t="s">
        <v>29</v>
      </c>
      <c r="I38" s="4" t="s">
        <v>236</v>
      </c>
      <c r="J38" s="4">
        <v>2010</v>
      </c>
      <c r="K38" s="4" t="s">
        <v>237</v>
      </c>
      <c r="L38" s="4" t="s">
        <v>59</v>
      </c>
      <c r="M38" s="4" t="s">
        <v>142</v>
      </c>
      <c r="N38" s="4" t="s">
        <v>29</v>
      </c>
      <c r="O38" s="4" t="s">
        <v>48</v>
      </c>
      <c r="P38" s="4" t="s">
        <v>84</v>
      </c>
      <c r="Q38" s="4" t="s">
        <v>33</v>
      </c>
      <c r="R38" s="4" t="s">
        <v>49</v>
      </c>
      <c r="S38" s="4" t="s">
        <v>50</v>
      </c>
      <c r="T38" s="4" t="s">
        <v>37</v>
      </c>
      <c r="U38" s="4" t="s">
        <v>238</v>
      </c>
      <c r="V38" s="4" t="s">
        <v>68</v>
      </c>
      <c r="W38" s="4" t="s">
        <v>36</v>
      </c>
      <c r="X38" s="4">
        <v>0</v>
      </c>
      <c r="Y38" s="4" t="s">
        <v>1110</v>
      </c>
      <c r="Z38" s="8" t="s">
        <v>38</v>
      </c>
      <c r="AA38" s="5">
        <v>0</v>
      </c>
      <c r="AB38" s="5">
        <v>0</v>
      </c>
      <c r="AC38" s="10">
        <v>0</v>
      </c>
      <c r="AD38" s="15">
        <f>VLOOKUP(D38,'2013'!D47:AD454,27,FALSE)</f>
        <v>0</v>
      </c>
      <c r="AE38" s="11" t="s">
        <v>374</v>
      </c>
      <c r="AF38" s="20" t="str">
        <f>VLOOKUP(D38,'2013'!D47:AE454,28,FALSE)</f>
        <v>: Aid granted solely from the Community fund. No resources from the state budget are involved. In 20</v>
      </c>
    </row>
    <row r="39" spans="1:32" ht="89.25" customHeight="1" x14ac:dyDescent="0.2">
      <c r="A39" s="4" t="s">
        <v>28</v>
      </c>
      <c r="B39" s="4">
        <v>5165</v>
      </c>
      <c r="C39" s="4">
        <v>3</v>
      </c>
      <c r="D39" s="4" t="str">
        <f t="shared" si="0"/>
        <v>51653</v>
      </c>
      <c r="E39" s="4" t="s">
        <v>118</v>
      </c>
      <c r="F39" s="4" t="s">
        <v>235</v>
      </c>
      <c r="G39" s="4" t="s">
        <v>235</v>
      </c>
      <c r="H39" s="4" t="s">
        <v>29</v>
      </c>
      <c r="I39" s="4" t="s">
        <v>236</v>
      </c>
      <c r="J39" s="4">
        <v>2010</v>
      </c>
      <c r="K39" s="4" t="s">
        <v>237</v>
      </c>
      <c r="L39" s="4" t="s">
        <v>30</v>
      </c>
      <c r="M39" s="4" t="s">
        <v>132</v>
      </c>
      <c r="N39" s="4" t="s">
        <v>29</v>
      </c>
      <c r="O39" s="4" t="s">
        <v>48</v>
      </c>
      <c r="P39" s="4" t="s">
        <v>84</v>
      </c>
      <c r="Q39" s="4" t="s">
        <v>33</v>
      </c>
      <c r="R39" s="4" t="s">
        <v>49</v>
      </c>
      <c r="S39" s="4" t="s">
        <v>50</v>
      </c>
      <c r="T39" s="4" t="s">
        <v>37</v>
      </c>
      <c r="U39" s="4" t="s">
        <v>238</v>
      </c>
      <c r="V39" s="4" t="s">
        <v>68</v>
      </c>
      <c r="W39" s="4" t="s">
        <v>36</v>
      </c>
      <c r="X39" s="4">
        <v>0</v>
      </c>
      <c r="Y39" s="4" t="s">
        <v>1110</v>
      </c>
      <c r="Z39" s="8" t="s">
        <v>38</v>
      </c>
      <c r="AA39" s="5">
        <v>0</v>
      </c>
      <c r="AB39" s="5">
        <v>0</v>
      </c>
      <c r="AC39" s="10">
        <v>0</v>
      </c>
      <c r="AD39" s="15">
        <f>VLOOKUP(D39,'2013'!D48:AD455,27,FALSE)</f>
        <v>0</v>
      </c>
      <c r="AE39" s="11" t="s">
        <v>374</v>
      </c>
      <c r="AF39" s="20" t="str">
        <f>VLOOKUP(D39,'2013'!D48:AE455,28,FALSE)</f>
        <v>: Aid granted solely from the Community fund. No resources from the state budget are involved. In 20</v>
      </c>
    </row>
    <row r="40" spans="1:32" ht="52.5" customHeight="1" x14ac:dyDescent="0.2">
      <c r="A40" s="4" t="s">
        <v>28</v>
      </c>
      <c r="B40" s="4">
        <v>5166</v>
      </c>
      <c r="C40" s="4">
        <v>1</v>
      </c>
      <c r="D40" s="4" t="str">
        <f t="shared" si="0"/>
        <v>51661</v>
      </c>
      <c r="E40" s="4" t="s">
        <v>115</v>
      </c>
      <c r="F40" s="4" t="s">
        <v>239</v>
      </c>
      <c r="G40" s="4" t="s">
        <v>239</v>
      </c>
      <c r="H40" s="4" t="s">
        <v>29</v>
      </c>
      <c r="I40" s="4" t="s">
        <v>240</v>
      </c>
      <c r="J40" s="4">
        <v>2011</v>
      </c>
      <c r="K40" s="4" t="s">
        <v>29</v>
      </c>
      <c r="L40" s="4" t="s">
        <v>56</v>
      </c>
      <c r="M40" s="4" t="s">
        <v>222</v>
      </c>
      <c r="N40" s="4" t="s">
        <v>29</v>
      </c>
      <c r="O40" s="4" t="s">
        <v>48</v>
      </c>
      <c r="P40" s="4" t="s">
        <v>84</v>
      </c>
      <c r="Q40" s="4" t="s">
        <v>33</v>
      </c>
      <c r="R40" s="4" t="s">
        <v>49</v>
      </c>
      <c r="S40" s="4" t="s">
        <v>50</v>
      </c>
      <c r="T40" s="4" t="s">
        <v>37</v>
      </c>
      <c r="U40" s="4" t="s">
        <v>241</v>
      </c>
      <c r="V40" s="4" t="s">
        <v>242</v>
      </c>
      <c r="W40" s="4" t="s">
        <v>37</v>
      </c>
      <c r="X40" s="4" t="s">
        <v>29</v>
      </c>
      <c r="Y40" s="4" t="s">
        <v>1100</v>
      </c>
      <c r="Z40" s="8" t="s">
        <v>38</v>
      </c>
      <c r="AA40" s="5">
        <v>0</v>
      </c>
      <c r="AB40" s="5">
        <v>0.5</v>
      </c>
      <c r="AC40" s="10">
        <v>0.28599999999999998</v>
      </c>
      <c r="AD40" s="15">
        <f>VLOOKUP(D40,'2013'!D49:AD456,27,FALSE)</f>
        <v>0.32</v>
      </c>
      <c r="AE40" s="12"/>
      <c r="AF40" s="20" t="str">
        <f>VLOOKUP(D40,'2013'!D49:AE456,28,FALSE)</f>
        <v>MS comment on case and/or expenditure: Within the Open Tender LVL  538 427,64 have been disbursed. T</v>
      </c>
    </row>
    <row r="41" spans="1:32" ht="93" customHeight="1" x14ac:dyDescent="0.2">
      <c r="A41" s="4" t="s">
        <v>28</v>
      </c>
      <c r="B41" s="4">
        <v>5166</v>
      </c>
      <c r="C41" s="4">
        <v>2</v>
      </c>
      <c r="D41" s="4" t="str">
        <f t="shared" si="0"/>
        <v>51662</v>
      </c>
      <c r="E41" s="4" t="s">
        <v>115</v>
      </c>
      <c r="F41" s="4" t="s">
        <v>239</v>
      </c>
      <c r="G41" s="4" t="s">
        <v>239</v>
      </c>
      <c r="H41" s="4" t="s">
        <v>29</v>
      </c>
      <c r="I41" s="4" t="s">
        <v>240</v>
      </c>
      <c r="J41" s="4">
        <v>2011</v>
      </c>
      <c r="K41" s="4" t="s">
        <v>29</v>
      </c>
      <c r="L41" s="4" t="s">
        <v>56</v>
      </c>
      <c r="M41" s="29" t="s">
        <v>223</v>
      </c>
      <c r="N41" s="4" t="s">
        <v>29</v>
      </c>
      <c r="O41" s="4" t="s">
        <v>48</v>
      </c>
      <c r="P41" s="4" t="s">
        <v>84</v>
      </c>
      <c r="Q41" s="4" t="s">
        <v>33</v>
      </c>
      <c r="R41" s="4" t="s">
        <v>49</v>
      </c>
      <c r="S41" s="4" t="s">
        <v>50</v>
      </c>
      <c r="T41" s="4" t="s">
        <v>37</v>
      </c>
      <c r="U41" s="4" t="s">
        <v>241</v>
      </c>
      <c r="V41" s="4" t="s">
        <v>242</v>
      </c>
      <c r="W41" s="4" t="s">
        <v>37</v>
      </c>
      <c r="X41" s="4" t="s">
        <v>29</v>
      </c>
      <c r="Y41" s="4" t="s">
        <v>1100</v>
      </c>
      <c r="Z41" s="8" t="s">
        <v>38</v>
      </c>
      <c r="AA41" s="5">
        <v>0</v>
      </c>
      <c r="AB41" s="5">
        <v>3.3000000000000002E-2</v>
      </c>
      <c r="AC41" s="10">
        <v>0</v>
      </c>
      <c r="AD41" s="15">
        <f>VLOOKUP(D41,'2013'!D50:AD457,27,FALSE)</f>
        <v>0</v>
      </c>
      <c r="AE41" s="12" t="s">
        <v>1091</v>
      </c>
      <c r="AF41" s="20" t="str">
        <f>VLOOKUP(D41,'2013'!D50:AE457,28,FALSE)</f>
        <v>MS comment on case and/or expenditure: Within the Open Tender LVL  538 427,64 have been disbursed. T</v>
      </c>
    </row>
    <row r="42" spans="1:32" ht="45" customHeight="1" x14ac:dyDescent="0.2">
      <c r="A42" s="4" t="s">
        <v>28</v>
      </c>
      <c r="B42" s="4">
        <v>5166</v>
      </c>
      <c r="C42" s="4">
        <v>3</v>
      </c>
      <c r="D42" s="4" t="str">
        <f t="shared" si="0"/>
        <v>51663</v>
      </c>
      <c r="E42" s="4" t="s">
        <v>115</v>
      </c>
      <c r="F42" s="4" t="s">
        <v>239</v>
      </c>
      <c r="G42" s="4" t="s">
        <v>239</v>
      </c>
      <c r="H42" s="4" t="s">
        <v>29</v>
      </c>
      <c r="I42" s="4" t="s">
        <v>240</v>
      </c>
      <c r="J42" s="4">
        <v>2011</v>
      </c>
      <c r="K42" s="4" t="s">
        <v>29</v>
      </c>
      <c r="L42" s="4" t="s">
        <v>67</v>
      </c>
      <c r="M42" s="29" t="s">
        <v>131</v>
      </c>
      <c r="N42" s="4" t="s">
        <v>29</v>
      </c>
      <c r="O42" s="4" t="s">
        <v>48</v>
      </c>
      <c r="P42" s="4" t="s">
        <v>84</v>
      </c>
      <c r="Q42" s="4" t="s">
        <v>33</v>
      </c>
      <c r="R42" s="4" t="s">
        <v>49</v>
      </c>
      <c r="S42" s="4" t="s">
        <v>50</v>
      </c>
      <c r="T42" s="4" t="s">
        <v>37</v>
      </c>
      <c r="U42" s="4" t="s">
        <v>241</v>
      </c>
      <c r="V42" s="4" t="s">
        <v>242</v>
      </c>
      <c r="W42" s="4" t="s">
        <v>37</v>
      </c>
      <c r="X42" s="4" t="s">
        <v>29</v>
      </c>
      <c r="Y42" s="4" t="s">
        <v>1100</v>
      </c>
      <c r="Z42" s="8" t="s">
        <v>38</v>
      </c>
      <c r="AA42" s="5">
        <v>0</v>
      </c>
      <c r="AB42" s="5">
        <v>5.0000000000000001E-3</v>
      </c>
      <c r="AC42" s="10">
        <v>1.4999999999999999E-2</v>
      </c>
      <c r="AD42" s="15">
        <f>VLOOKUP(D42,'2013'!D51:AD458,27,FALSE)</f>
        <v>0</v>
      </c>
      <c r="AE42" s="12" t="s">
        <v>1091</v>
      </c>
      <c r="AF42" s="20" t="str">
        <f>VLOOKUP(D42,'2013'!D51:AE458,28,FALSE)</f>
        <v>MS comment on case and/or expenditure: Within the Open Tender LVL  538 427,64 have been disbursed. T</v>
      </c>
    </row>
    <row r="43" spans="1:32" ht="117" customHeight="1" x14ac:dyDescent="0.2">
      <c r="A43" s="4" t="s">
        <v>28</v>
      </c>
      <c r="B43" s="4">
        <v>5167</v>
      </c>
      <c r="C43" s="4">
        <v>1</v>
      </c>
      <c r="D43" s="4" t="str">
        <f t="shared" si="0"/>
        <v>51671</v>
      </c>
      <c r="E43" s="4" t="s">
        <v>118</v>
      </c>
      <c r="F43" s="4" t="s">
        <v>243</v>
      </c>
      <c r="G43" s="4" t="s">
        <v>243</v>
      </c>
      <c r="H43" s="4" t="s">
        <v>29</v>
      </c>
      <c r="I43" s="4" t="s">
        <v>244</v>
      </c>
      <c r="J43" s="4">
        <v>2011</v>
      </c>
      <c r="K43" s="4" t="s">
        <v>120</v>
      </c>
      <c r="L43" s="4" t="s">
        <v>30</v>
      </c>
      <c r="M43" s="4" t="s">
        <v>132</v>
      </c>
      <c r="N43" s="4" t="s">
        <v>29</v>
      </c>
      <c r="O43" s="4" t="s">
        <v>48</v>
      </c>
      <c r="P43" s="4" t="s">
        <v>84</v>
      </c>
      <c r="Q43" s="4" t="s">
        <v>33</v>
      </c>
      <c r="R43" s="4" t="s">
        <v>49</v>
      </c>
      <c r="S43" s="4" t="s">
        <v>50</v>
      </c>
      <c r="T43" s="4" t="s">
        <v>37</v>
      </c>
      <c r="U43" s="4" t="s">
        <v>245</v>
      </c>
      <c r="V43" s="4" t="s">
        <v>68</v>
      </c>
      <c r="W43" s="4" t="s">
        <v>36</v>
      </c>
      <c r="X43" s="4">
        <v>0</v>
      </c>
      <c r="Y43" s="4" t="s">
        <v>1100</v>
      </c>
      <c r="Z43" s="8" t="s">
        <v>38</v>
      </c>
      <c r="AA43" s="5">
        <v>0</v>
      </c>
      <c r="AB43" s="5">
        <v>0</v>
      </c>
      <c r="AC43" s="10">
        <v>0</v>
      </c>
      <c r="AD43" s="15">
        <f>VLOOKUP(D43,'2013'!D52:AD459,27,FALSE)</f>
        <v>0</v>
      </c>
      <c r="AE43" s="11" t="s">
        <v>1091</v>
      </c>
      <c r="AF43" s="20" t="str">
        <f>VLOOKUP(D43,'2013'!D52:AE459,28,FALSE)</f>
        <v xml:space="preserve">Justification for 0 (zero) reporting: Aid granted solely from the Community fund. No resources from </v>
      </c>
    </row>
    <row r="44" spans="1:32" ht="91.5" customHeight="1" x14ac:dyDescent="0.2">
      <c r="A44" s="4" t="s">
        <v>28</v>
      </c>
      <c r="B44" s="4">
        <v>5168</v>
      </c>
      <c r="C44" s="4">
        <v>1</v>
      </c>
      <c r="D44" s="4" t="str">
        <f t="shared" si="0"/>
        <v>51681</v>
      </c>
      <c r="E44" s="4" t="s">
        <v>115</v>
      </c>
      <c r="F44" s="4" t="s">
        <v>246</v>
      </c>
      <c r="G44" s="4" t="s">
        <v>246</v>
      </c>
      <c r="H44" s="4" t="s">
        <v>29</v>
      </c>
      <c r="I44" s="4" t="s">
        <v>247</v>
      </c>
      <c r="J44" s="4">
        <v>2011</v>
      </c>
      <c r="K44" s="4" t="s">
        <v>29</v>
      </c>
      <c r="L44" s="4" t="s">
        <v>56</v>
      </c>
      <c r="M44" s="29" t="s">
        <v>223</v>
      </c>
      <c r="N44" s="4" t="s">
        <v>29</v>
      </c>
      <c r="O44" s="4" t="s">
        <v>48</v>
      </c>
      <c r="P44" s="4" t="s">
        <v>84</v>
      </c>
      <c r="Q44" s="4" t="s">
        <v>33</v>
      </c>
      <c r="R44" s="4" t="s">
        <v>49</v>
      </c>
      <c r="S44" s="4" t="s">
        <v>50</v>
      </c>
      <c r="T44" s="4" t="s">
        <v>37</v>
      </c>
      <c r="U44" s="4" t="s">
        <v>248</v>
      </c>
      <c r="V44" s="4" t="s">
        <v>249</v>
      </c>
      <c r="W44" s="4" t="s">
        <v>37</v>
      </c>
      <c r="X44" s="4" t="s">
        <v>29</v>
      </c>
      <c r="Y44" s="4" t="s">
        <v>1100</v>
      </c>
      <c r="Z44" s="8" t="s">
        <v>38</v>
      </c>
      <c r="AA44" s="5">
        <v>0</v>
      </c>
      <c r="AB44" s="5">
        <v>0.42199999999999999</v>
      </c>
      <c r="AC44" s="10">
        <v>4.7380000000000004</v>
      </c>
      <c r="AD44" s="15">
        <f>VLOOKUP(D44,'2013'!D53:AD460,27,FALSE)</f>
        <v>3.8439999999999999</v>
      </c>
      <c r="AE44" s="11"/>
      <c r="AF44" s="20" t="str">
        <f>VLOOKUP(D44,'2013'!D53:AE460,28,FALSE)</f>
        <v>MS comment on case and/or expenditure: Within the Open Tender LVL  616 303,50 have been disbursed. T</v>
      </c>
    </row>
    <row r="45" spans="1:32" ht="92.25" customHeight="1" x14ac:dyDescent="0.2">
      <c r="A45" s="4" t="s">
        <v>28</v>
      </c>
      <c r="B45" s="4">
        <v>5168</v>
      </c>
      <c r="C45" s="4">
        <v>2</v>
      </c>
      <c r="D45" s="4" t="str">
        <f t="shared" si="0"/>
        <v>51682</v>
      </c>
      <c r="E45" s="4" t="s">
        <v>115</v>
      </c>
      <c r="F45" s="4" t="s">
        <v>246</v>
      </c>
      <c r="G45" s="4" t="s">
        <v>246</v>
      </c>
      <c r="H45" s="4" t="s">
        <v>29</v>
      </c>
      <c r="I45" s="4" t="s">
        <v>247</v>
      </c>
      <c r="J45" s="4">
        <v>2011</v>
      </c>
      <c r="K45" s="4" t="s">
        <v>29</v>
      </c>
      <c r="L45" s="4" t="s">
        <v>56</v>
      </c>
      <c r="M45" s="29" t="s">
        <v>250</v>
      </c>
      <c r="N45" s="4" t="s">
        <v>29</v>
      </c>
      <c r="O45" s="4" t="s">
        <v>48</v>
      </c>
      <c r="P45" s="4" t="s">
        <v>84</v>
      </c>
      <c r="Q45" s="4" t="s">
        <v>33</v>
      </c>
      <c r="R45" s="4" t="s">
        <v>49</v>
      </c>
      <c r="S45" s="4" t="s">
        <v>50</v>
      </c>
      <c r="T45" s="4" t="s">
        <v>37</v>
      </c>
      <c r="U45" s="4" t="s">
        <v>248</v>
      </c>
      <c r="V45" s="4" t="s">
        <v>249</v>
      </c>
      <c r="W45" s="4" t="s">
        <v>37</v>
      </c>
      <c r="X45" s="4" t="s">
        <v>29</v>
      </c>
      <c r="Y45" s="4" t="s">
        <v>1100</v>
      </c>
      <c r="Z45" s="8" t="s">
        <v>38</v>
      </c>
      <c r="AA45" s="5">
        <v>0</v>
      </c>
      <c r="AB45" s="5">
        <v>0.16200000000000001</v>
      </c>
      <c r="AC45" s="10">
        <v>0.39</v>
      </c>
      <c r="AD45" s="15">
        <f>VLOOKUP(D45,'2013'!D54:AD461,27,FALSE)</f>
        <v>0.56000000000000005</v>
      </c>
      <c r="AE45" s="11"/>
      <c r="AF45" s="20" t="str">
        <f>VLOOKUP(D45,'2013'!D54:AE461,28,FALSE)</f>
        <v>MS comment on case and/or expenditure: Within the Open Tender LVL  616 303,50 have been disbursed. T</v>
      </c>
    </row>
    <row r="46" spans="1:32" ht="89.25" x14ac:dyDescent="0.2">
      <c r="A46" s="4" t="s">
        <v>28</v>
      </c>
      <c r="B46" s="4">
        <v>5168</v>
      </c>
      <c r="C46" s="4">
        <v>3</v>
      </c>
      <c r="D46" s="4" t="str">
        <f t="shared" si="0"/>
        <v>51683</v>
      </c>
      <c r="E46" s="4" t="s">
        <v>115</v>
      </c>
      <c r="F46" s="4" t="s">
        <v>246</v>
      </c>
      <c r="G46" s="4" t="s">
        <v>246</v>
      </c>
      <c r="H46" s="4" t="s">
        <v>29</v>
      </c>
      <c r="I46" s="4" t="s">
        <v>247</v>
      </c>
      <c r="J46" s="4">
        <v>2011</v>
      </c>
      <c r="K46" s="4" t="s">
        <v>29</v>
      </c>
      <c r="L46" s="4" t="s">
        <v>67</v>
      </c>
      <c r="M46" s="4" t="s">
        <v>131</v>
      </c>
      <c r="N46" s="4" t="s">
        <v>29</v>
      </c>
      <c r="O46" s="4" t="s">
        <v>48</v>
      </c>
      <c r="P46" s="4" t="s">
        <v>84</v>
      </c>
      <c r="Q46" s="4" t="s">
        <v>33</v>
      </c>
      <c r="R46" s="4" t="s">
        <v>49</v>
      </c>
      <c r="S46" s="4" t="s">
        <v>50</v>
      </c>
      <c r="T46" s="4" t="s">
        <v>37</v>
      </c>
      <c r="U46" s="4" t="s">
        <v>248</v>
      </c>
      <c r="V46" s="4" t="s">
        <v>249</v>
      </c>
      <c r="W46" s="4" t="s">
        <v>37</v>
      </c>
      <c r="X46" s="4" t="s">
        <v>29</v>
      </c>
      <c r="Y46" s="4" t="s">
        <v>1100</v>
      </c>
      <c r="Z46" s="8" t="s">
        <v>38</v>
      </c>
      <c r="AA46" s="5">
        <v>0</v>
      </c>
      <c r="AB46" s="5">
        <v>3.2000000000000001E-2</v>
      </c>
      <c r="AC46" s="10">
        <v>4.0000000000000001E-3</v>
      </c>
      <c r="AD46" s="15">
        <f>VLOOKUP(D46,'2013'!D55:AD462,27,FALSE)</f>
        <v>0</v>
      </c>
      <c r="AE46" s="11" t="s">
        <v>1091</v>
      </c>
      <c r="AF46" s="20" t="str">
        <f>VLOOKUP(D46,'2013'!D55:AE462,28,FALSE)</f>
        <v>MS comment on case and/or expenditure: Within the Open Tender LVL  616 303,50 have been disbursed. T</v>
      </c>
    </row>
    <row r="47" spans="1:32" ht="63.75" x14ac:dyDescent="0.2">
      <c r="A47" s="4" t="s">
        <v>28</v>
      </c>
      <c r="B47" s="4">
        <v>5169</v>
      </c>
      <c r="C47" s="4">
        <v>1</v>
      </c>
      <c r="D47" s="4" t="str">
        <f t="shared" si="0"/>
        <v>51691</v>
      </c>
      <c r="E47" s="4" t="s">
        <v>133</v>
      </c>
      <c r="F47" s="4" t="s">
        <v>251</v>
      </c>
      <c r="G47" s="4" t="s">
        <v>251</v>
      </c>
      <c r="H47" s="4" t="s">
        <v>29</v>
      </c>
      <c r="I47" s="4" t="s">
        <v>252</v>
      </c>
      <c r="J47" s="4">
        <v>2011</v>
      </c>
      <c r="K47" s="4" t="s">
        <v>29</v>
      </c>
      <c r="L47" s="4" t="s">
        <v>30</v>
      </c>
      <c r="M47" s="4" t="s">
        <v>132</v>
      </c>
      <c r="N47" s="4" t="s">
        <v>29</v>
      </c>
      <c r="O47" s="4" t="s">
        <v>48</v>
      </c>
      <c r="P47" s="4" t="s">
        <v>84</v>
      </c>
      <c r="Q47" s="4" t="s">
        <v>33</v>
      </c>
      <c r="R47" s="4" t="s">
        <v>53</v>
      </c>
      <c r="S47" s="4" t="s">
        <v>54</v>
      </c>
      <c r="T47" s="4" t="s">
        <v>37</v>
      </c>
      <c r="U47" s="4" t="s">
        <v>253</v>
      </c>
      <c r="V47" s="4" t="s">
        <v>68</v>
      </c>
      <c r="W47" s="4" t="s">
        <v>36</v>
      </c>
      <c r="X47" s="4">
        <v>40</v>
      </c>
      <c r="Y47" s="4" t="s">
        <v>1100</v>
      </c>
      <c r="Z47" s="8" t="s">
        <v>38</v>
      </c>
      <c r="AA47" s="5">
        <v>0</v>
      </c>
      <c r="AB47" s="5">
        <v>0</v>
      </c>
      <c r="AC47" s="10">
        <v>0.88800000000000001</v>
      </c>
      <c r="AD47" s="15">
        <f>VLOOKUP(D47,'2013'!D56:AD463,27,FALSE)</f>
        <v>1.393</v>
      </c>
      <c r="AE47" s="11"/>
      <c r="AF47" s="20" t="str">
        <f>VLOOKUP(D47,'2013'!D56:AE463,28,FALSE)</f>
        <v>MS comment on case and/or expenditure: "Nominal amount" and the "Aid element" are the same because A</v>
      </c>
    </row>
    <row r="48" spans="1:32" ht="63.75" x14ac:dyDescent="0.2">
      <c r="A48" s="4" t="s">
        <v>28</v>
      </c>
      <c r="B48" s="4">
        <v>5169</v>
      </c>
      <c r="C48" s="4">
        <v>2</v>
      </c>
      <c r="D48" s="4" t="str">
        <f t="shared" si="0"/>
        <v>51692</v>
      </c>
      <c r="E48" s="4" t="s">
        <v>133</v>
      </c>
      <c r="F48" s="4" t="s">
        <v>251</v>
      </c>
      <c r="G48" s="4" t="s">
        <v>251</v>
      </c>
      <c r="H48" s="4" t="s">
        <v>29</v>
      </c>
      <c r="I48" s="4" t="s">
        <v>252</v>
      </c>
      <c r="J48" s="4">
        <v>2011</v>
      </c>
      <c r="K48" s="4" t="s">
        <v>29</v>
      </c>
      <c r="L48" s="4" t="s">
        <v>30</v>
      </c>
      <c r="M48" s="4" t="s">
        <v>132</v>
      </c>
      <c r="N48" s="4" t="s">
        <v>29</v>
      </c>
      <c r="O48" s="4" t="s">
        <v>48</v>
      </c>
      <c r="P48" s="4" t="s">
        <v>84</v>
      </c>
      <c r="Q48" s="4" t="s">
        <v>33</v>
      </c>
      <c r="R48" s="4" t="s">
        <v>55</v>
      </c>
      <c r="S48" s="4" t="s">
        <v>54</v>
      </c>
      <c r="T48" s="4" t="s">
        <v>37</v>
      </c>
      <c r="U48" s="4" t="s">
        <v>253</v>
      </c>
      <c r="V48" s="4" t="s">
        <v>68</v>
      </c>
      <c r="W48" s="4" t="s">
        <v>36</v>
      </c>
      <c r="X48" s="4">
        <v>40</v>
      </c>
      <c r="Y48" s="4" t="s">
        <v>1100</v>
      </c>
      <c r="Z48" s="8" t="s">
        <v>38</v>
      </c>
      <c r="AA48" s="5">
        <v>0</v>
      </c>
      <c r="AB48" s="5">
        <v>0</v>
      </c>
      <c r="AC48" s="10">
        <v>0.88800000000000001</v>
      </c>
      <c r="AD48" s="15">
        <f>VLOOKUP(D48,'2013'!D57:AD464,27,FALSE)</f>
        <v>1.393</v>
      </c>
      <c r="AE48" s="11"/>
      <c r="AF48" s="20" t="str">
        <f>VLOOKUP(D48,'2013'!D57:AE464,28,FALSE)</f>
        <v>MS comment on case and/or expenditure: "Nominal amount" and the "Aid element" are the same because A</v>
      </c>
    </row>
    <row r="49" spans="1:32" ht="127.5" x14ac:dyDescent="0.2">
      <c r="A49" s="4" t="s">
        <v>28</v>
      </c>
      <c r="B49" s="4">
        <v>5170</v>
      </c>
      <c r="C49" s="4">
        <v>1</v>
      </c>
      <c r="D49" s="4" t="str">
        <f t="shared" si="0"/>
        <v>51701</v>
      </c>
      <c r="E49" s="4" t="s">
        <v>100</v>
      </c>
      <c r="F49" s="4" t="s">
        <v>254</v>
      </c>
      <c r="G49" s="4" t="s">
        <v>254</v>
      </c>
      <c r="H49" s="4" t="s">
        <v>29</v>
      </c>
      <c r="I49" s="4" t="s">
        <v>255</v>
      </c>
      <c r="J49" s="4">
        <v>2011</v>
      </c>
      <c r="K49" s="4" t="s">
        <v>256</v>
      </c>
      <c r="L49" s="4" t="s">
        <v>30</v>
      </c>
      <c r="M49" s="4" t="s">
        <v>132</v>
      </c>
      <c r="N49" s="4" t="s">
        <v>29</v>
      </c>
      <c r="O49" s="4" t="s">
        <v>48</v>
      </c>
      <c r="P49" s="4" t="s">
        <v>84</v>
      </c>
      <c r="Q49" s="4" t="s">
        <v>33</v>
      </c>
      <c r="R49" s="4" t="s">
        <v>49</v>
      </c>
      <c r="S49" s="4" t="s">
        <v>50</v>
      </c>
      <c r="T49" s="4" t="s">
        <v>37</v>
      </c>
      <c r="U49" s="4" t="s">
        <v>257</v>
      </c>
      <c r="V49" s="4" t="s">
        <v>68</v>
      </c>
      <c r="W49" s="4" t="s">
        <v>36</v>
      </c>
      <c r="X49" s="4">
        <v>0</v>
      </c>
      <c r="Y49" s="4" t="s">
        <v>1121</v>
      </c>
      <c r="Z49" s="8" t="s">
        <v>38</v>
      </c>
      <c r="AA49" s="5">
        <v>0</v>
      </c>
      <c r="AB49" s="5">
        <v>0</v>
      </c>
      <c r="AC49" s="10">
        <v>0</v>
      </c>
      <c r="AD49" s="15">
        <f>VLOOKUP(D49,'2013'!D58:AD465,27,FALSE)</f>
        <v>0</v>
      </c>
      <c r="AE49" s="11" t="s">
        <v>173</v>
      </c>
      <c r="AF49" s="20" t="str">
        <f>VLOOKUP(D49,'2013'!D58:AE465,28,FALSE)</f>
        <v>Rejected: comments required; : In 2011 state aid was not granted. Implementation of measure was star</v>
      </c>
    </row>
    <row r="50" spans="1:32" ht="76.5" x14ac:dyDescent="0.2">
      <c r="A50" s="4" t="s">
        <v>28</v>
      </c>
      <c r="B50" s="4">
        <v>5173</v>
      </c>
      <c r="C50" s="4">
        <v>1</v>
      </c>
      <c r="D50" s="4" t="str">
        <f t="shared" si="0"/>
        <v>51731</v>
      </c>
      <c r="E50" s="4" t="s">
        <v>100</v>
      </c>
      <c r="F50" s="4" t="s">
        <v>261</v>
      </c>
      <c r="G50" s="4" t="s">
        <v>261</v>
      </c>
      <c r="H50" s="4" t="s">
        <v>29</v>
      </c>
      <c r="I50" s="4" t="s">
        <v>262</v>
      </c>
      <c r="J50" s="4">
        <v>2011</v>
      </c>
      <c r="K50" s="4" t="s">
        <v>173</v>
      </c>
      <c r="L50" s="4" t="s">
        <v>30</v>
      </c>
      <c r="M50" s="4" t="s">
        <v>132</v>
      </c>
      <c r="N50" s="4" t="s">
        <v>29</v>
      </c>
      <c r="O50" s="4" t="s">
        <v>48</v>
      </c>
      <c r="P50" s="4" t="s">
        <v>84</v>
      </c>
      <c r="Q50" s="4" t="s">
        <v>33</v>
      </c>
      <c r="R50" s="4" t="s">
        <v>49</v>
      </c>
      <c r="S50" s="4" t="s">
        <v>50</v>
      </c>
      <c r="T50" s="4" t="s">
        <v>37</v>
      </c>
      <c r="U50" s="4" t="s">
        <v>263</v>
      </c>
      <c r="V50" s="4" t="s">
        <v>68</v>
      </c>
      <c r="W50" s="4" t="s">
        <v>37</v>
      </c>
      <c r="X50" s="4" t="s">
        <v>29</v>
      </c>
      <c r="Y50" s="4" t="s">
        <v>1101</v>
      </c>
      <c r="Z50" s="8" t="s">
        <v>38</v>
      </c>
      <c r="AA50" s="5">
        <v>0</v>
      </c>
      <c r="AB50" s="5">
        <v>0</v>
      </c>
      <c r="AC50" s="10">
        <v>0</v>
      </c>
      <c r="AD50" s="15">
        <f>VLOOKUP(D50,'2013'!D61:AD468,27,FALSE)</f>
        <v>0</v>
      </c>
      <c r="AE50" s="11" t="s">
        <v>173</v>
      </c>
      <c r="AF50" s="20" t="str">
        <f>VLOOKUP(D50,'2013'!D61:AE468,28,FALSE)</f>
        <v>Rejected: comments required; : In 2011 state aid was not granted. Implementation of measure was star</v>
      </c>
    </row>
    <row r="51" spans="1:32" ht="76.5" x14ac:dyDescent="0.2">
      <c r="A51" s="4" t="s">
        <v>28</v>
      </c>
      <c r="B51" s="4">
        <v>5174</v>
      </c>
      <c r="C51" s="4">
        <v>1</v>
      </c>
      <c r="D51" s="4" t="str">
        <f t="shared" si="0"/>
        <v>51741</v>
      </c>
      <c r="E51" s="4" t="s">
        <v>85</v>
      </c>
      <c r="F51" s="4" t="s">
        <v>264</v>
      </c>
      <c r="G51" s="4" t="s">
        <v>265</v>
      </c>
      <c r="H51" s="4" t="s">
        <v>29</v>
      </c>
      <c r="I51" s="4" t="s">
        <v>266</v>
      </c>
      <c r="J51" s="4">
        <v>2011</v>
      </c>
      <c r="K51" s="4" t="s">
        <v>29</v>
      </c>
      <c r="L51" s="4" t="s">
        <v>30</v>
      </c>
      <c r="M51" s="4" t="s">
        <v>29</v>
      </c>
      <c r="N51" s="4" t="s">
        <v>60</v>
      </c>
      <c r="O51" s="4" t="s">
        <v>48</v>
      </c>
      <c r="P51" s="4" t="s">
        <v>84</v>
      </c>
      <c r="Q51" s="4" t="s">
        <v>33</v>
      </c>
      <c r="R51" s="4" t="s">
        <v>49</v>
      </c>
      <c r="S51" s="4" t="s">
        <v>50</v>
      </c>
      <c r="T51" s="4" t="s">
        <v>37</v>
      </c>
      <c r="U51" s="4" t="s">
        <v>267</v>
      </c>
      <c r="V51" s="4" t="s">
        <v>68</v>
      </c>
      <c r="W51" s="4" t="s">
        <v>36</v>
      </c>
      <c r="X51" s="4">
        <v>25</v>
      </c>
      <c r="Y51" s="4" t="s">
        <v>1100</v>
      </c>
      <c r="Z51" s="8" t="s">
        <v>38</v>
      </c>
      <c r="AA51" s="9">
        <v>0</v>
      </c>
      <c r="AB51" s="5">
        <v>1.3</v>
      </c>
      <c r="AC51" s="10">
        <v>2.88</v>
      </c>
      <c r="AD51" s="15">
        <f>VLOOKUP(D51,'2013'!D62:AD469,27,FALSE)</f>
        <v>1.599</v>
      </c>
      <c r="AE51" s="11"/>
      <c r="AF51" s="20" t="str">
        <f>VLOOKUP(D51,'2013'!D62:AE469,28,FALSE)</f>
        <v>MS comment on case and/or expenditure: Specified amount of national support in 2011 from 1 January t</v>
      </c>
    </row>
    <row r="52" spans="1:32" ht="76.5" x14ac:dyDescent="0.2">
      <c r="A52" s="4" t="s">
        <v>28</v>
      </c>
      <c r="B52" s="4">
        <v>5174</v>
      </c>
      <c r="C52" s="4">
        <v>2</v>
      </c>
      <c r="D52" s="4" t="str">
        <f t="shared" si="0"/>
        <v>51742</v>
      </c>
      <c r="E52" s="4" t="s">
        <v>85</v>
      </c>
      <c r="F52" s="4" t="s">
        <v>264</v>
      </c>
      <c r="G52" s="4" t="s">
        <v>265</v>
      </c>
      <c r="H52" s="4" t="s">
        <v>29</v>
      </c>
      <c r="I52" s="4" t="s">
        <v>266</v>
      </c>
      <c r="J52" s="4">
        <v>2011</v>
      </c>
      <c r="K52" s="4" t="s">
        <v>29</v>
      </c>
      <c r="L52" s="4" t="s">
        <v>30</v>
      </c>
      <c r="M52" s="4" t="s">
        <v>29</v>
      </c>
      <c r="N52" s="4" t="s">
        <v>31</v>
      </c>
      <c r="O52" s="4" t="s">
        <v>48</v>
      </c>
      <c r="P52" s="4" t="s">
        <v>84</v>
      </c>
      <c r="Q52" s="4" t="s">
        <v>33</v>
      </c>
      <c r="R52" s="4" t="s">
        <v>49</v>
      </c>
      <c r="S52" s="4" t="s">
        <v>50</v>
      </c>
      <c r="T52" s="4" t="s">
        <v>37</v>
      </c>
      <c r="U52" s="4" t="s">
        <v>267</v>
      </c>
      <c r="V52" s="4" t="s">
        <v>68</v>
      </c>
      <c r="W52" s="4" t="s">
        <v>36</v>
      </c>
      <c r="X52" s="4">
        <v>25</v>
      </c>
      <c r="Y52" s="4" t="s">
        <v>1100</v>
      </c>
      <c r="Z52" s="8" t="s">
        <v>38</v>
      </c>
      <c r="AA52" s="5">
        <v>0</v>
      </c>
      <c r="AB52" s="5">
        <v>0.27</v>
      </c>
      <c r="AC52" s="10">
        <v>0.47399999999999998</v>
      </c>
      <c r="AD52" s="15">
        <f>VLOOKUP(D52,'2013'!D63:AD470,27,FALSE)</f>
        <v>0.80100000000000005</v>
      </c>
      <c r="AE52" s="11"/>
      <c r="AF52" s="20" t="str">
        <f>VLOOKUP(D52,'2013'!D63:AE470,28,FALSE)</f>
        <v>MS comment on case and/or expenditure: Specified amount of national support in 2011 from 1 January t</v>
      </c>
    </row>
    <row r="53" spans="1:32" ht="127.5" x14ac:dyDescent="0.2">
      <c r="A53" s="4" t="s">
        <v>28</v>
      </c>
      <c r="B53" s="4">
        <v>5176</v>
      </c>
      <c r="C53" s="4">
        <v>1</v>
      </c>
      <c r="D53" s="4" t="str">
        <f t="shared" si="0"/>
        <v>51761</v>
      </c>
      <c r="E53" s="4" t="s">
        <v>39</v>
      </c>
      <c r="F53" s="4" t="s">
        <v>272</v>
      </c>
      <c r="G53" s="4" t="s">
        <v>272</v>
      </c>
      <c r="H53" s="4" t="s">
        <v>29</v>
      </c>
      <c r="I53" s="4" t="s">
        <v>273</v>
      </c>
      <c r="J53" s="4">
        <v>2011</v>
      </c>
      <c r="K53" s="4" t="s">
        <v>274</v>
      </c>
      <c r="L53" s="4" t="s">
        <v>58</v>
      </c>
      <c r="M53" s="4" t="s">
        <v>107</v>
      </c>
      <c r="N53" s="4" t="s">
        <v>275</v>
      </c>
      <c r="O53" s="4" t="s">
        <v>32</v>
      </c>
      <c r="P53" s="4" t="s">
        <v>94</v>
      </c>
      <c r="Q53" s="4" t="s">
        <v>276</v>
      </c>
      <c r="R53" s="4" t="s">
        <v>49</v>
      </c>
      <c r="S53" s="4" t="s">
        <v>50</v>
      </c>
      <c r="T53" s="4" t="s">
        <v>37</v>
      </c>
      <c r="U53" s="4" t="s">
        <v>277</v>
      </c>
      <c r="V53" s="4" t="s">
        <v>278</v>
      </c>
      <c r="W53" s="4" t="s">
        <v>36</v>
      </c>
      <c r="X53" s="4">
        <v>0</v>
      </c>
      <c r="Y53" s="4" t="s">
        <v>1100</v>
      </c>
      <c r="Z53" s="8" t="s">
        <v>38</v>
      </c>
      <c r="AA53" s="5">
        <v>0</v>
      </c>
      <c r="AB53" s="5">
        <v>0</v>
      </c>
      <c r="AC53" s="10">
        <v>0</v>
      </c>
      <c r="AD53" s="15">
        <f>VLOOKUP(D53,'2013'!D65:AD472,27,FALSE)</f>
        <v>0</v>
      </c>
      <c r="AE53" s="11" t="s">
        <v>1092</v>
      </c>
      <c r="AF53" s="20" t="str">
        <f>VLOOKUP(D53,'2013'!D65:AE472,28,FALSE)</f>
        <v>Justification for 0 (zero) reporting: There was no aid granted in 2011; MS comment on case and/or ex</v>
      </c>
    </row>
    <row r="54" spans="1:32" ht="89.25" x14ac:dyDescent="0.2">
      <c r="A54" s="4" t="s">
        <v>28</v>
      </c>
      <c r="B54" s="4">
        <v>5177</v>
      </c>
      <c r="C54" s="4">
        <v>1</v>
      </c>
      <c r="D54" s="4" t="str">
        <f t="shared" si="0"/>
        <v>51771</v>
      </c>
      <c r="E54" s="4" t="s">
        <v>169</v>
      </c>
      <c r="F54" s="4" t="s">
        <v>279</v>
      </c>
      <c r="G54" s="4" t="s">
        <v>279</v>
      </c>
      <c r="H54" s="4" t="s">
        <v>29</v>
      </c>
      <c r="I54" s="4" t="s">
        <v>280</v>
      </c>
      <c r="J54" s="4">
        <v>2011</v>
      </c>
      <c r="K54" s="4" t="s">
        <v>29</v>
      </c>
      <c r="L54" s="4" t="s">
        <v>30</v>
      </c>
      <c r="M54" s="4" t="s">
        <v>132</v>
      </c>
      <c r="N54" s="4" t="s">
        <v>29</v>
      </c>
      <c r="O54" s="4" t="s">
        <v>48</v>
      </c>
      <c r="P54" s="4" t="s">
        <v>84</v>
      </c>
      <c r="Q54" s="4" t="s">
        <v>33</v>
      </c>
      <c r="R54" s="4" t="s">
        <v>34</v>
      </c>
      <c r="S54" s="4" t="s">
        <v>51</v>
      </c>
      <c r="T54" s="4" t="s">
        <v>37</v>
      </c>
      <c r="U54" s="4" t="s">
        <v>281</v>
      </c>
      <c r="V54" s="4" t="s">
        <v>68</v>
      </c>
      <c r="W54" s="4" t="s">
        <v>37</v>
      </c>
      <c r="X54" s="4" t="s">
        <v>29</v>
      </c>
      <c r="Y54" s="4" t="s">
        <v>1119</v>
      </c>
      <c r="Z54" s="8" t="s">
        <v>38</v>
      </c>
      <c r="AA54" s="5">
        <v>0</v>
      </c>
      <c r="AB54" s="5">
        <v>0</v>
      </c>
      <c r="AC54" s="10">
        <v>0</v>
      </c>
      <c r="AD54" s="15">
        <f>VLOOKUP(D54,'2013'!D66:AD473,27,FALSE)</f>
        <v>0</v>
      </c>
      <c r="AE54" s="11" t="s">
        <v>1093</v>
      </c>
      <c r="AF54" s="20" t="str">
        <f>VLOOKUP(D54,'2013'!D66:AE473,28,FALSE)</f>
        <v>: Corporate income tax rebate may be applied after project is implemented. Untill now projects are i</v>
      </c>
    </row>
    <row r="55" spans="1:32" ht="51" x14ac:dyDescent="0.2">
      <c r="A55" s="4" t="s">
        <v>28</v>
      </c>
      <c r="B55" s="4">
        <v>5178</v>
      </c>
      <c r="C55" s="4">
        <v>1</v>
      </c>
      <c r="D55" s="4" t="str">
        <f t="shared" ref="D55:D94" si="1">CONCATENATE(B55,C55)</f>
        <v>51781</v>
      </c>
      <c r="E55" s="4" t="s">
        <v>75</v>
      </c>
      <c r="F55" s="4" t="s">
        <v>282</v>
      </c>
      <c r="G55" s="4" t="s">
        <v>282</v>
      </c>
      <c r="H55" s="4" t="s">
        <v>83</v>
      </c>
      <c r="I55" s="4" t="s">
        <v>283</v>
      </c>
      <c r="J55" s="4">
        <v>2011</v>
      </c>
      <c r="K55" s="4" t="s">
        <v>29</v>
      </c>
      <c r="L55" s="4" t="s">
        <v>58</v>
      </c>
      <c r="M55" s="4" t="s">
        <v>284</v>
      </c>
      <c r="N55" s="4" t="s">
        <v>285</v>
      </c>
      <c r="O55" s="4" t="s">
        <v>48</v>
      </c>
      <c r="P55" s="4" t="s">
        <v>84</v>
      </c>
      <c r="Q55" s="4" t="s">
        <v>33</v>
      </c>
      <c r="R55" s="4" t="s">
        <v>49</v>
      </c>
      <c r="S55" s="4" t="s">
        <v>50</v>
      </c>
      <c r="T55" s="4" t="s">
        <v>37</v>
      </c>
      <c r="U55" s="4" t="s">
        <v>286</v>
      </c>
      <c r="V55" s="4" t="s">
        <v>127</v>
      </c>
      <c r="W55" s="4" t="s">
        <v>37</v>
      </c>
      <c r="X55" s="4" t="s">
        <v>29</v>
      </c>
      <c r="Y55" s="4" t="s">
        <v>1100</v>
      </c>
      <c r="Z55" s="8" t="s">
        <v>38</v>
      </c>
      <c r="AA55" s="5">
        <v>0</v>
      </c>
      <c r="AB55" s="5">
        <v>0</v>
      </c>
      <c r="AC55" s="10">
        <v>0</v>
      </c>
      <c r="AD55" s="15">
        <f>VLOOKUP(D55,'2013'!D67:AD474,27,FALSE)</f>
        <v>0.68500000000000005</v>
      </c>
      <c r="AE55" s="11"/>
      <c r="AF55" s="20" t="str">
        <f>VLOOKUP(D55,'2013'!D67:AE474,28,FALSE)</f>
        <v xml:space="preserve">: Implementation of project activities will be started by year 2012; : Taking into account that the </v>
      </c>
    </row>
    <row r="56" spans="1:32" ht="127.5" x14ac:dyDescent="0.2">
      <c r="A56" s="4" t="s">
        <v>28</v>
      </c>
      <c r="B56" s="4">
        <v>5179</v>
      </c>
      <c r="C56" s="4">
        <v>1</v>
      </c>
      <c r="D56" s="4" t="str">
        <f t="shared" si="1"/>
        <v>51791</v>
      </c>
      <c r="E56" s="4" t="s">
        <v>108</v>
      </c>
      <c r="F56" s="4" t="s">
        <v>190</v>
      </c>
      <c r="G56" s="4" t="s">
        <v>287</v>
      </c>
      <c r="H56" s="4" t="s">
        <v>29</v>
      </c>
      <c r="I56" s="4" t="s">
        <v>288</v>
      </c>
      <c r="J56" s="4">
        <v>2011</v>
      </c>
      <c r="K56" s="4" t="s">
        <v>289</v>
      </c>
      <c r="L56" s="4" t="s">
        <v>107</v>
      </c>
      <c r="M56" s="4" t="s">
        <v>29</v>
      </c>
      <c r="N56" s="4" t="s">
        <v>194</v>
      </c>
      <c r="O56" s="4" t="s">
        <v>48</v>
      </c>
      <c r="P56" s="4" t="s">
        <v>29</v>
      </c>
      <c r="Q56" s="4" t="s">
        <v>29</v>
      </c>
      <c r="R56" s="4" t="s">
        <v>49</v>
      </c>
      <c r="S56" s="4" t="s">
        <v>50</v>
      </c>
      <c r="T56" s="4" t="s">
        <v>37</v>
      </c>
      <c r="U56" s="4" t="s">
        <v>290</v>
      </c>
      <c r="V56" s="4" t="s">
        <v>185</v>
      </c>
      <c r="W56" s="4" t="s">
        <v>36</v>
      </c>
      <c r="X56" s="4">
        <v>0</v>
      </c>
      <c r="Y56" s="4" t="s">
        <v>1100</v>
      </c>
      <c r="Z56" s="8" t="s">
        <v>38</v>
      </c>
      <c r="AA56" s="5">
        <v>0</v>
      </c>
      <c r="AB56" s="5">
        <v>0</v>
      </c>
      <c r="AC56" s="10">
        <v>0</v>
      </c>
      <c r="AD56" s="15">
        <f>VLOOKUP(D56,'2013'!D68:AD475,27,FALSE)</f>
        <v>0</v>
      </c>
      <c r="AE56" s="11" t="s">
        <v>371</v>
      </c>
      <c r="AF56" s="20" t="str">
        <f>VLOOKUP(D56,'2013'!D68:AE475,28,FALSE)</f>
        <v>Rejected: Some technical adjustments required; Rejected: konstatēta kļūda; : Aid granted solely from</v>
      </c>
    </row>
    <row r="57" spans="1:32" ht="267.75" x14ac:dyDescent="0.2">
      <c r="A57" s="4" t="s">
        <v>28</v>
      </c>
      <c r="B57" s="4">
        <v>5182</v>
      </c>
      <c r="C57" s="4">
        <v>1</v>
      </c>
      <c r="D57" s="4" t="str">
        <f t="shared" si="1"/>
        <v>51821</v>
      </c>
      <c r="E57" s="4" t="s">
        <v>118</v>
      </c>
      <c r="F57" s="4" t="s">
        <v>291</v>
      </c>
      <c r="G57" s="4" t="s">
        <v>291</v>
      </c>
      <c r="H57" s="4" t="s">
        <v>29</v>
      </c>
      <c r="I57" s="4" t="s">
        <v>292</v>
      </c>
      <c r="J57" s="4">
        <v>2012</v>
      </c>
      <c r="K57" s="4" t="s">
        <v>228</v>
      </c>
      <c r="L57" s="4" t="s">
        <v>30</v>
      </c>
      <c r="M57" s="4" t="s">
        <v>132</v>
      </c>
      <c r="N57" s="4" t="s">
        <v>29</v>
      </c>
      <c r="O57" s="4" t="s">
        <v>48</v>
      </c>
      <c r="P57" s="4" t="s">
        <v>29</v>
      </c>
      <c r="Q57" s="4" t="s">
        <v>33</v>
      </c>
      <c r="R57" s="4" t="s">
        <v>49</v>
      </c>
      <c r="S57" s="4" t="s">
        <v>50</v>
      </c>
      <c r="T57" s="4" t="s">
        <v>37</v>
      </c>
      <c r="U57" s="4" t="s">
        <v>293</v>
      </c>
      <c r="V57" s="4" t="s">
        <v>68</v>
      </c>
      <c r="W57" s="4" t="s">
        <v>36</v>
      </c>
      <c r="X57" s="4">
        <v>0</v>
      </c>
      <c r="Y57" s="4" t="s">
        <v>1100</v>
      </c>
      <c r="Z57" s="8" t="s">
        <v>38</v>
      </c>
      <c r="AA57" s="5">
        <v>0</v>
      </c>
      <c r="AB57" s="5">
        <v>0</v>
      </c>
      <c r="AC57" s="10">
        <v>0</v>
      </c>
      <c r="AD57" s="15">
        <f>VLOOKUP(D57,'2013'!D69:AD476,27,FALSE)</f>
        <v>0</v>
      </c>
      <c r="AE57" s="11" t="s">
        <v>371</v>
      </c>
      <c r="AF57" s="20" t="str">
        <f>VLOOKUP(D57,'2013'!D69:AE476,28,FALSE)</f>
        <v xml:space="preserve">Justification for 0 (zero) reporting: Aid granted solely from the Community fund. No resources from </v>
      </c>
    </row>
    <row r="58" spans="1:32" ht="204" x14ac:dyDescent="0.2">
      <c r="A58" s="4" t="s">
        <v>28</v>
      </c>
      <c r="B58" s="4">
        <v>5183</v>
      </c>
      <c r="C58" s="4">
        <v>1</v>
      </c>
      <c r="D58" s="4" t="str">
        <f t="shared" si="1"/>
        <v>51831</v>
      </c>
      <c r="E58" s="4" t="s">
        <v>115</v>
      </c>
      <c r="F58" s="4" t="s">
        <v>294</v>
      </c>
      <c r="G58" s="4" t="s">
        <v>295</v>
      </c>
      <c r="H58" s="4" t="s">
        <v>29</v>
      </c>
      <c r="I58" s="4" t="s">
        <v>296</v>
      </c>
      <c r="J58" s="4">
        <v>2012</v>
      </c>
      <c r="K58" s="4" t="s">
        <v>297</v>
      </c>
      <c r="L58" s="4" t="s">
        <v>30</v>
      </c>
      <c r="M58" s="4"/>
      <c r="N58" s="4" t="s">
        <v>151</v>
      </c>
      <c r="O58" s="4" t="s">
        <v>48</v>
      </c>
      <c r="P58" s="4" t="s">
        <v>84</v>
      </c>
      <c r="Q58" s="4" t="s">
        <v>33</v>
      </c>
      <c r="R58" s="4" t="s">
        <v>49</v>
      </c>
      <c r="S58" s="4" t="s">
        <v>50</v>
      </c>
      <c r="T58" s="4" t="s">
        <v>37</v>
      </c>
      <c r="U58" s="7" t="s">
        <v>257</v>
      </c>
      <c r="V58" s="7" t="s">
        <v>298</v>
      </c>
      <c r="W58" s="4" t="s">
        <v>36</v>
      </c>
      <c r="X58" s="4">
        <v>0</v>
      </c>
      <c r="Y58" s="4" t="s">
        <v>1101</v>
      </c>
      <c r="Z58" s="8" t="s">
        <v>38</v>
      </c>
      <c r="AA58" s="5">
        <v>0</v>
      </c>
      <c r="AB58" s="5">
        <v>0</v>
      </c>
      <c r="AC58" s="10">
        <v>0</v>
      </c>
      <c r="AD58" s="15">
        <f>VLOOKUP(D58,'2013'!D70:AD477,27,FALSE)</f>
        <v>0</v>
      </c>
      <c r="AE58" s="11" t="s">
        <v>371</v>
      </c>
      <c r="AF58" s="20" t="str">
        <f>VLOOKUP(D58,'2013'!D70:AE477,28,FALSE)</f>
        <v>: Atbalsta programma netiek līdzfinansēta no valsts budžeta vai pašvaldību budžeta līdzekļiem.; Just</v>
      </c>
    </row>
    <row r="59" spans="1:32" ht="204" x14ac:dyDescent="0.2">
      <c r="A59" s="4" t="s">
        <v>28</v>
      </c>
      <c r="B59" s="4">
        <v>5183</v>
      </c>
      <c r="C59" s="4">
        <v>2</v>
      </c>
      <c r="D59" s="4" t="str">
        <f t="shared" si="1"/>
        <v>51832</v>
      </c>
      <c r="E59" s="4" t="s">
        <v>115</v>
      </c>
      <c r="F59" s="4" t="s">
        <v>294</v>
      </c>
      <c r="G59" s="4" t="s">
        <v>295</v>
      </c>
      <c r="H59" s="4" t="s">
        <v>29</v>
      </c>
      <c r="I59" s="4" t="s">
        <v>296</v>
      </c>
      <c r="J59" s="4">
        <v>2012</v>
      </c>
      <c r="K59" s="4" t="s">
        <v>297</v>
      </c>
      <c r="L59" s="4" t="s">
        <v>30</v>
      </c>
      <c r="M59" s="4" t="s">
        <v>56</v>
      </c>
      <c r="N59" s="4" t="s">
        <v>151</v>
      </c>
      <c r="O59" s="4" t="s">
        <v>48</v>
      </c>
      <c r="P59" s="4" t="s">
        <v>84</v>
      </c>
      <c r="Q59" s="4" t="s">
        <v>33</v>
      </c>
      <c r="R59" s="4" t="s">
        <v>49</v>
      </c>
      <c r="S59" s="4" t="s">
        <v>50</v>
      </c>
      <c r="T59" s="4" t="s">
        <v>37</v>
      </c>
      <c r="U59" s="7" t="s">
        <v>257</v>
      </c>
      <c r="V59" s="4" t="s">
        <v>298</v>
      </c>
      <c r="W59" s="4" t="s">
        <v>36</v>
      </c>
      <c r="X59" s="4">
        <v>0</v>
      </c>
      <c r="Y59" s="4" t="s">
        <v>1101</v>
      </c>
      <c r="Z59" s="8" t="s">
        <v>38</v>
      </c>
      <c r="AA59" s="5">
        <v>0</v>
      </c>
      <c r="AB59" s="5">
        <v>0</v>
      </c>
      <c r="AC59" s="10">
        <v>0</v>
      </c>
      <c r="AD59" s="15">
        <f>VLOOKUP(D59,'2013'!D71:AD478,27,FALSE)</f>
        <v>0</v>
      </c>
      <c r="AE59" s="11" t="s">
        <v>371</v>
      </c>
      <c r="AF59" s="20" t="str">
        <f>VLOOKUP(D59,'2013'!D71:AE478,28,FALSE)</f>
        <v>: Atbalsta programma netiek līdzfinansēta no valsts budžeta vai pašvaldību budžeta līdzekļiem; Justi</v>
      </c>
    </row>
    <row r="60" spans="1:32" ht="204" x14ac:dyDescent="0.2">
      <c r="A60" s="4" t="s">
        <v>28</v>
      </c>
      <c r="B60" s="4">
        <v>5183</v>
      </c>
      <c r="C60" s="4">
        <v>3</v>
      </c>
      <c r="D60" s="4" t="str">
        <f t="shared" si="1"/>
        <v>51833</v>
      </c>
      <c r="E60" s="4" t="s">
        <v>115</v>
      </c>
      <c r="F60" s="4" t="s">
        <v>294</v>
      </c>
      <c r="G60" s="4" t="s">
        <v>295</v>
      </c>
      <c r="H60" s="4" t="s">
        <v>29</v>
      </c>
      <c r="I60" s="4" t="s">
        <v>296</v>
      </c>
      <c r="J60" s="4">
        <v>2012</v>
      </c>
      <c r="K60" s="4" t="s">
        <v>297</v>
      </c>
      <c r="L60" s="4" t="s">
        <v>30</v>
      </c>
      <c r="M60" s="4" t="s">
        <v>58</v>
      </c>
      <c r="N60" s="4" t="s">
        <v>151</v>
      </c>
      <c r="O60" s="4" t="s">
        <v>48</v>
      </c>
      <c r="P60" s="4" t="s">
        <v>84</v>
      </c>
      <c r="Q60" s="4" t="s">
        <v>33</v>
      </c>
      <c r="R60" s="4" t="s">
        <v>49</v>
      </c>
      <c r="S60" s="4" t="s">
        <v>50</v>
      </c>
      <c r="T60" s="4" t="s">
        <v>37</v>
      </c>
      <c r="U60" s="7" t="s">
        <v>257</v>
      </c>
      <c r="V60" s="4" t="s">
        <v>298</v>
      </c>
      <c r="W60" s="4" t="s">
        <v>36</v>
      </c>
      <c r="X60" s="4">
        <v>0</v>
      </c>
      <c r="Y60" s="4" t="s">
        <v>1100</v>
      </c>
      <c r="Z60" s="8" t="s">
        <v>38</v>
      </c>
      <c r="AA60" s="5">
        <v>0</v>
      </c>
      <c r="AB60" s="5">
        <v>0</v>
      </c>
      <c r="AC60" s="10">
        <v>0</v>
      </c>
      <c r="AD60" s="15">
        <f>VLOOKUP(D60,'2013'!D72:AD479,27,FALSE)</f>
        <v>0</v>
      </c>
      <c r="AE60" s="11" t="s">
        <v>371</v>
      </c>
      <c r="AF60" s="20" t="str">
        <f>VLOOKUP(D60,'2013'!D72:AE479,28,FALSE)</f>
        <v>: Atbalsta programma netiek līdzfinansēta no valsts budžeta vai pašvaldību budžeta līdzekļiem.; : At</v>
      </c>
    </row>
    <row r="61" spans="1:32" ht="153" x14ac:dyDescent="0.2">
      <c r="A61" s="4" t="s">
        <v>28</v>
      </c>
      <c r="B61" s="4">
        <v>5184</v>
      </c>
      <c r="C61" s="4">
        <v>1</v>
      </c>
      <c r="D61" s="4" t="str">
        <f t="shared" si="1"/>
        <v>51841</v>
      </c>
      <c r="E61" s="4" t="s">
        <v>118</v>
      </c>
      <c r="F61" s="4" t="s">
        <v>299</v>
      </c>
      <c r="G61" s="4" t="s">
        <v>299</v>
      </c>
      <c r="H61" s="4" t="s">
        <v>29</v>
      </c>
      <c r="I61" s="4" t="s">
        <v>300</v>
      </c>
      <c r="J61" s="4">
        <v>2012</v>
      </c>
      <c r="K61" s="4" t="s">
        <v>301</v>
      </c>
      <c r="L61" s="4" t="s">
        <v>69</v>
      </c>
      <c r="M61" s="4" t="s">
        <v>213</v>
      </c>
      <c r="N61" s="4" t="s">
        <v>29</v>
      </c>
      <c r="O61" s="4" t="s">
        <v>48</v>
      </c>
      <c r="P61" s="4" t="s">
        <v>84</v>
      </c>
      <c r="Q61" s="4" t="s">
        <v>33</v>
      </c>
      <c r="R61" s="4" t="s">
        <v>49</v>
      </c>
      <c r="S61" s="4" t="s">
        <v>50</v>
      </c>
      <c r="T61" s="4" t="s">
        <v>37</v>
      </c>
      <c r="U61" s="4" t="s">
        <v>302</v>
      </c>
      <c r="V61" s="4" t="s">
        <v>68</v>
      </c>
      <c r="W61" s="4" t="s">
        <v>36</v>
      </c>
      <c r="X61" s="4">
        <v>0</v>
      </c>
      <c r="Y61" s="4" t="s">
        <v>1101</v>
      </c>
      <c r="Z61" s="8" t="s">
        <v>38</v>
      </c>
      <c r="AA61" s="5">
        <v>0</v>
      </c>
      <c r="AB61" s="5">
        <v>0</v>
      </c>
      <c r="AC61" s="10">
        <v>0</v>
      </c>
      <c r="AD61" s="15">
        <f>VLOOKUP(D61,'2013'!D73:AD480,27,FALSE)</f>
        <v>0</v>
      </c>
      <c r="AE61" s="11" t="s">
        <v>371</v>
      </c>
      <c r="AF61" s="20" t="str">
        <f>VLOOKUP(D61,'2013'!D73:AE480,28,FALSE)</f>
        <v xml:space="preserve">Justification for 0 (zero) reporting: Aid granted solely from the Community fund. No resources from </v>
      </c>
    </row>
    <row r="62" spans="1:32" ht="216.75" x14ac:dyDescent="0.2">
      <c r="A62" s="4" t="s">
        <v>28</v>
      </c>
      <c r="B62" s="4">
        <v>5185</v>
      </c>
      <c r="C62" s="4">
        <v>1</v>
      </c>
      <c r="D62" s="4" t="str">
        <f t="shared" si="1"/>
        <v>51851</v>
      </c>
      <c r="E62" s="4" t="s">
        <v>118</v>
      </c>
      <c r="F62" s="4" t="s">
        <v>303</v>
      </c>
      <c r="G62" s="4" t="s">
        <v>303</v>
      </c>
      <c r="H62" s="4" t="s">
        <v>29</v>
      </c>
      <c r="I62" s="4" t="s">
        <v>304</v>
      </c>
      <c r="J62" s="4">
        <v>2012</v>
      </c>
      <c r="K62" s="4" t="s">
        <v>362</v>
      </c>
      <c r="L62" s="4" t="s">
        <v>59</v>
      </c>
      <c r="M62" s="4" t="s">
        <v>141</v>
      </c>
      <c r="N62" s="4" t="s">
        <v>29</v>
      </c>
      <c r="O62" s="4" t="s">
        <v>48</v>
      </c>
      <c r="P62" s="4" t="s">
        <v>29</v>
      </c>
      <c r="Q62" s="4" t="s">
        <v>33</v>
      </c>
      <c r="R62" s="4" t="s">
        <v>49</v>
      </c>
      <c r="S62" s="4" t="s">
        <v>50</v>
      </c>
      <c r="T62" s="4" t="s">
        <v>37</v>
      </c>
      <c r="U62" s="6">
        <v>40909</v>
      </c>
      <c r="V62" s="4" t="s">
        <v>68</v>
      </c>
      <c r="W62" s="4" t="s">
        <v>36</v>
      </c>
      <c r="X62" s="4">
        <v>0</v>
      </c>
      <c r="Y62" s="4" t="s">
        <v>1101</v>
      </c>
      <c r="Z62" s="8" t="s">
        <v>38</v>
      </c>
      <c r="AA62" s="5">
        <v>0</v>
      </c>
      <c r="AB62" s="5">
        <v>0</v>
      </c>
      <c r="AC62" s="10">
        <v>0</v>
      </c>
      <c r="AD62" s="15">
        <f>VLOOKUP(D62,'2013'!D74:AD481,27,FALSE)</f>
        <v>0</v>
      </c>
      <c r="AE62" s="11" t="s">
        <v>372</v>
      </c>
      <c r="AF62" s="20" t="str">
        <f>VLOOKUP(D62,'2013'!D74:AE481,28,FALSE)</f>
        <v>Request for more detail: Do we understand it correctly that you want us to set the status of this me</v>
      </c>
    </row>
    <row r="63" spans="1:32" ht="102" x14ac:dyDescent="0.2">
      <c r="A63" s="4" t="s">
        <v>28</v>
      </c>
      <c r="B63" s="4">
        <v>5186</v>
      </c>
      <c r="C63" s="4">
        <v>1</v>
      </c>
      <c r="D63" s="4" t="str">
        <f t="shared" si="1"/>
        <v>51861</v>
      </c>
      <c r="E63" s="4" t="s">
        <v>39</v>
      </c>
      <c r="F63" s="4" t="s">
        <v>305</v>
      </c>
      <c r="G63" s="4" t="s">
        <v>306</v>
      </c>
      <c r="H63" s="4" t="s">
        <v>86</v>
      </c>
      <c r="I63" s="4" t="s">
        <v>307</v>
      </c>
      <c r="J63" s="4">
        <v>2012</v>
      </c>
      <c r="K63" s="4" t="s">
        <v>308</v>
      </c>
      <c r="L63" s="4" t="s">
        <v>309</v>
      </c>
      <c r="M63" s="4" t="s">
        <v>56</v>
      </c>
      <c r="N63" s="4" t="s">
        <v>29</v>
      </c>
      <c r="O63" s="4" t="s">
        <v>48</v>
      </c>
      <c r="P63" s="4" t="s">
        <v>84</v>
      </c>
      <c r="Q63" s="4" t="s">
        <v>33</v>
      </c>
      <c r="R63" s="4" t="s">
        <v>34</v>
      </c>
      <c r="S63" s="4" t="s">
        <v>104</v>
      </c>
      <c r="T63" s="4" t="s">
        <v>37</v>
      </c>
      <c r="U63" s="4" t="s">
        <v>238</v>
      </c>
      <c r="V63" s="4" t="s">
        <v>68</v>
      </c>
      <c r="W63" s="4" t="s">
        <v>37</v>
      </c>
      <c r="X63" s="4" t="s">
        <v>29</v>
      </c>
      <c r="Y63" s="4" t="s">
        <v>1101</v>
      </c>
      <c r="Z63" s="8" t="s">
        <v>38</v>
      </c>
      <c r="AA63" s="5">
        <v>0</v>
      </c>
      <c r="AB63" s="5">
        <v>0</v>
      </c>
      <c r="AC63" s="10">
        <v>0.23100000000000001</v>
      </c>
      <c r="AD63" s="15">
        <f>VLOOKUP(D63,'2013'!D75:AD482,27,FALSE)</f>
        <v>0.122</v>
      </c>
      <c r="AE63" s="11"/>
      <c r="AF63" s="20" t="str">
        <f>VLOOKUP(D63,'2013'!D75:AE482,28,FALSE)</f>
        <v>Request change of expenditure row(s): As SA.33517 is prolongation and amendment of N 254/2007 Latvia</v>
      </c>
    </row>
    <row r="64" spans="1:32" ht="65.25" customHeight="1" x14ac:dyDescent="0.2">
      <c r="A64" s="4" t="s">
        <v>28</v>
      </c>
      <c r="B64" s="4">
        <v>5187</v>
      </c>
      <c r="C64" s="4">
        <v>1</v>
      </c>
      <c r="D64" s="4" t="str">
        <f t="shared" si="1"/>
        <v>51871</v>
      </c>
      <c r="E64" s="4" t="s">
        <v>118</v>
      </c>
      <c r="F64" s="4" t="s">
        <v>310</v>
      </c>
      <c r="G64" s="4" t="s">
        <v>310</v>
      </c>
      <c r="H64" s="4" t="s">
        <v>29</v>
      </c>
      <c r="I64" s="4" t="s">
        <v>311</v>
      </c>
      <c r="J64" s="4">
        <v>2012</v>
      </c>
      <c r="K64" s="4" t="s">
        <v>312</v>
      </c>
      <c r="L64" s="4" t="s">
        <v>30</v>
      </c>
      <c r="M64" s="4" t="s">
        <v>132</v>
      </c>
      <c r="N64" s="4" t="s">
        <v>29</v>
      </c>
      <c r="O64" s="4" t="s">
        <v>48</v>
      </c>
      <c r="P64" s="4" t="s">
        <v>84</v>
      </c>
      <c r="Q64" s="4" t="s">
        <v>33</v>
      </c>
      <c r="R64" s="4" t="s">
        <v>49</v>
      </c>
      <c r="S64" s="4" t="s">
        <v>50</v>
      </c>
      <c r="T64" s="4" t="s">
        <v>37</v>
      </c>
      <c r="U64" s="4" t="s">
        <v>293</v>
      </c>
      <c r="V64" s="4" t="s">
        <v>68</v>
      </c>
      <c r="W64" s="4" t="s">
        <v>36</v>
      </c>
      <c r="X64" s="4">
        <v>0</v>
      </c>
      <c r="Y64" s="4" t="s">
        <v>1101</v>
      </c>
      <c r="Z64" s="8" t="s">
        <v>38</v>
      </c>
      <c r="AA64" s="5">
        <v>0</v>
      </c>
      <c r="AB64" s="5">
        <v>0</v>
      </c>
      <c r="AC64" s="10">
        <v>0</v>
      </c>
      <c r="AD64" s="15">
        <f>VLOOKUP(D64,'2013'!D76:AD483,27,FALSE)</f>
        <v>0</v>
      </c>
      <c r="AE64" s="11" t="s">
        <v>372</v>
      </c>
      <c r="AF64" s="20" t="str">
        <f>VLOOKUP(D64,'2013'!D76:AE483,28,FALSE)</f>
        <v xml:space="preserve">Justification for 0 (zero) reporting: Aid granted solely from the Community fund. No resources from </v>
      </c>
    </row>
    <row r="65" spans="1:32" ht="79.5" customHeight="1" x14ac:dyDescent="0.2">
      <c r="A65" s="4" t="s">
        <v>28</v>
      </c>
      <c r="B65" s="4">
        <v>5189</v>
      </c>
      <c r="C65" s="4">
        <v>1</v>
      </c>
      <c r="D65" s="4" t="str">
        <f t="shared" si="1"/>
        <v>51891</v>
      </c>
      <c r="E65" s="4" t="s">
        <v>169</v>
      </c>
      <c r="F65" s="4" t="s">
        <v>279</v>
      </c>
      <c r="G65" s="4" t="s">
        <v>279</v>
      </c>
      <c r="H65" s="4" t="s">
        <v>29</v>
      </c>
      <c r="I65" s="4" t="s">
        <v>313</v>
      </c>
      <c r="J65" s="4">
        <v>2012</v>
      </c>
      <c r="K65" s="4" t="s">
        <v>314</v>
      </c>
      <c r="L65" s="4" t="s">
        <v>30</v>
      </c>
      <c r="M65" s="4" t="s">
        <v>132</v>
      </c>
      <c r="N65" s="4" t="s">
        <v>29</v>
      </c>
      <c r="O65" s="4" t="s">
        <v>48</v>
      </c>
      <c r="P65" s="4" t="s">
        <v>84</v>
      </c>
      <c r="Q65" s="4" t="s">
        <v>33</v>
      </c>
      <c r="R65" s="4" t="s">
        <v>34</v>
      </c>
      <c r="S65" s="4" t="s">
        <v>51</v>
      </c>
      <c r="T65" s="4" t="s">
        <v>37</v>
      </c>
      <c r="U65" s="4" t="s">
        <v>315</v>
      </c>
      <c r="V65" s="4" t="s">
        <v>68</v>
      </c>
      <c r="W65" s="4" t="s">
        <v>37</v>
      </c>
      <c r="X65" s="4" t="s">
        <v>29</v>
      </c>
      <c r="Y65" s="4" t="s">
        <v>29</v>
      </c>
      <c r="Z65" s="8" t="s">
        <v>38</v>
      </c>
      <c r="AA65" s="5">
        <v>0</v>
      </c>
      <c r="AB65" s="5">
        <v>0</v>
      </c>
      <c r="AC65" s="10">
        <v>0</v>
      </c>
      <c r="AD65" s="15">
        <f>VLOOKUP(D65,'2013'!D77:AD484,27,FALSE)</f>
        <v>0</v>
      </c>
      <c r="AE65" s="11" t="s">
        <v>375</v>
      </c>
      <c r="AF65" s="20" t="str">
        <f>VLOOKUP(D65,'2013'!D77:AE484,28,FALSE)</f>
        <v>: Corporate income tax rebate may be applied after project is implemented. Untill now projects are i</v>
      </c>
    </row>
    <row r="66" spans="1:32" ht="132.75" customHeight="1" x14ac:dyDescent="0.2">
      <c r="A66" s="4" t="s">
        <v>28</v>
      </c>
      <c r="B66" s="4">
        <v>5190</v>
      </c>
      <c r="C66" s="4">
        <v>1</v>
      </c>
      <c r="D66" s="4" t="str">
        <f t="shared" si="1"/>
        <v>51901</v>
      </c>
      <c r="E66" s="4" t="s">
        <v>118</v>
      </c>
      <c r="F66" s="4" t="s">
        <v>316</v>
      </c>
      <c r="G66" s="4" t="s">
        <v>316</v>
      </c>
      <c r="H66" s="4" t="s">
        <v>29</v>
      </c>
      <c r="I66" s="4" t="s">
        <v>317</v>
      </c>
      <c r="J66" s="4">
        <v>2012</v>
      </c>
      <c r="K66" s="4" t="s">
        <v>1124</v>
      </c>
      <c r="L66" s="4" t="s">
        <v>69</v>
      </c>
      <c r="M66" s="4" t="s">
        <v>213</v>
      </c>
      <c r="N66" s="4" t="s">
        <v>29</v>
      </c>
      <c r="O66" s="4" t="s">
        <v>48</v>
      </c>
      <c r="P66" s="4" t="s">
        <v>84</v>
      </c>
      <c r="Q66" s="4" t="s">
        <v>33</v>
      </c>
      <c r="R66" s="4" t="s">
        <v>49</v>
      </c>
      <c r="S66" s="4" t="s">
        <v>50</v>
      </c>
      <c r="T66" s="4" t="s">
        <v>37</v>
      </c>
      <c r="U66" s="7" t="s">
        <v>363</v>
      </c>
      <c r="V66" s="4" t="s">
        <v>68</v>
      </c>
      <c r="W66" s="4" t="s">
        <v>36</v>
      </c>
      <c r="X66" s="4">
        <v>0</v>
      </c>
      <c r="Y66" s="4" t="s">
        <v>1101</v>
      </c>
      <c r="Z66" s="8" t="s">
        <v>38</v>
      </c>
      <c r="AA66" s="5">
        <v>0</v>
      </c>
      <c r="AB66" s="5">
        <v>0</v>
      </c>
      <c r="AC66" s="10">
        <v>0</v>
      </c>
      <c r="AD66" s="15">
        <f>VLOOKUP(D66,'2013'!D78:AD485,27,FALSE)</f>
        <v>0</v>
      </c>
      <c r="AE66" s="11" t="s">
        <v>372</v>
      </c>
      <c r="AF66" s="20" t="str">
        <f>VLOOKUP(D66,'2013'!D78:AE485,28,FALSE)</f>
        <v xml:space="preserve">Justification for 0 (zero) reporting: Aid granted solely from the Community fund. No resources from </v>
      </c>
    </row>
    <row r="67" spans="1:32" ht="63.75" x14ac:dyDescent="0.2">
      <c r="A67" s="4" t="s">
        <v>28</v>
      </c>
      <c r="B67" s="4">
        <v>5191</v>
      </c>
      <c r="C67" s="4">
        <v>1</v>
      </c>
      <c r="D67" s="4" t="str">
        <f t="shared" si="1"/>
        <v>51911</v>
      </c>
      <c r="E67" s="4" t="s">
        <v>118</v>
      </c>
      <c r="F67" s="4" t="s">
        <v>154</v>
      </c>
      <c r="G67" s="4" t="s">
        <v>318</v>
      </c>
      <c r="H67" s="4" t="s">
        <v>29</v>
      </c>
      <c r="I67" s="4" t="s">
        <v>319</v>
      </c>
      <c r="J67" s="4">
        <v>2012</v>
      </c>
      <c r="K67" s="4" t="s">
        <v>320</v>
      </c>
      <c r="L67" s="4" t="s">
        <v>30</v>
      </c>
      <c r="M67" s="4" t="s">
        <v>29</v>
      </c>
      <c r="N67" s="4" t="s">
        <v>74</v>
      </c>
      <c r="O67" s="4" t="s">
        <v>48</v>
      </c>
      <c r="P67" s="4" t="s">
        <v>29</v>
      </c>
      <c r="Q67" s="4" t="s">
        <v>33</v>
      </c>
      <c r="R67" s="4" t="s">
        <v>49</v>
      </c>
      <c r="S67" s="4" t="s">
        <v>50</v>
      </c>
      <c r="T67" s="4" t="s">
        <v>37</v>
      </c>
      <c r="U67" s="7" t="s">
        <v>364</v>
      </c>
      <c r="V67" s="4" t="s">
        <v>68</v>
      </c>
      <c r="W67" s="4" t="s">
        <v>36</v>
      </c>
      <c r="X67" s="4">
        <v>0</v>
      </c>
      <c r="Y67" s="4" t="s">
        <v>1101</v>
      </c>
      <c r="Z67" s="8" t="s">
        <v>38</v>
      </c>
      <c r="AA67" s="5">
        <v>0</v>
      </c>
      <c r="AB67" s="5">
        <v>0</v>
      </c>
      <c r="AC67" s="10">
        <v>0</v>
      </c>
      <c r="AD67" s="15">
        <f>VLOOKUP(D67,'2013'!D79:AD486,27,FALSE)</f>
        <v>0</v>
      </c>
      <c r="AE67" s="11" t="s">
        <v>372</v>
      </c>
      <c r="AF67" s="20" t="str">
        <f>VLOOKUP(D67,'2013'!D79:AE486,28,FALSE)</f>
        <v xml:space="preserve">Justification for 0 (zero) reporting: Aid granted solely from the Community fund. No resources from </v>
      </c>
    </row>
    <row r="68" spans="1:32" ht="47.25" customHeight="1" x14ac:dyDescent="0.2">
      <c r="A68" s="4" t="s">
        <v>28</v>
      </c>
      <c r="B68" s="4">
        <v>5192</v>
      </c>
      <c r="C68" s="4">
        <v>1</v>
      </c>
      <c r="D68" s="4" t="str">
        <f t="shared" si="1"/>
        <v>51921</v>
      </c>
      <c r="E68" s="4" t="s">
        <v>85</v>
      </c>
      <c r="F68" s="4" t="s">
        <v>321</v>
      </c>
      <c r="G68" s="4" t="s">
        <v>321</v>
      </c>
      <c r="H68" s="4" t="s">
        <v>29</v>
      </c>
      <c r="I68" s="4" t="s">
        <v>322</v>
      </c>
      <c r="J68" s="4">
        <v>2012</v>
      </c>
      <c r="K68" s="4" t="s">
        <v>323</v>
      </c>
      <c r="L68" s="4" t="s">
        <v>30</v>
      </c>
      <c r="M68" s="4" t="s">
        <v>132</v>
      </c>
      <c r="N68" s="4" t="s">
        <v>29</v>
      </c>
      <c r="O68" s="4" t="s">
        <v>48</v>
      </c>
      <c r="P68" s="4" t="s">
        <v>84</v>
      </c>
      <c r="Q68" s="4" t="s">
        <v>33</v>
      </c>
      <c r="R68" s="4" t="s">
        <v>49</v>
      </c>
      <c r="S68" s="4" t="s">
        <v>50</v>
      </c>
      <c r="T68" s="4" t="s">
        <v>37</v>
      </c>
      <c r="U68" s="4" t="s">
        <v>324</v>
      </c>
      <c r="V68" s="4" t="s">
        <v>117</v>
      </c>
      <c r="W68" s="4" t="s">
        <v>36</v>
      </c>
      <c r="X68" s="4">
        <v>25</v>
      </c>
      <c r="Y68" s="4" t="s">
        <v>1101</v>
      </c>
      <c r="Z68" s="8" t="s">
        <v>38</v>
      </c>
      <c r="AA68" s="5">
        <v>0</v>
      </c>
      <c r="AB68" s="5">
        <v>0</v>
      </c>
      <c r="AC68" s="10">
        <v>1.3520000000000001</v>
      </c>
      <c r="AD68" s="15">
        <f>VLOOKUP(D68,'2013'!D80:AD487,27,FALSE)</f>
        <v>1.089</v>
      </c>
      <c r="AE68" s="11"/>
      <c r="AF68" s="20" t="str">
        <f>VLOOKUP(D68,'2013'!D80:AE487,28,FALSE)</f>
        <v>Rejected: Pārskatīt ciparus; : Specified amount of national support in 2012 from 30 March  to 31 Dec</v>
      </c>
    </row>
    <row r="69" spans="1:32" ht="42" customHeight="1" x14ac:dyDescent="0.2">
      <c r="A69" s="4" t="s">
        <v>28</v>
      </c>
      <c r="B69" s="4">
        <v>5192</v>
      </c>
      <c r="C69" s="4">
        <v>2</v>
      </c>
      <c r="D69" s="4" t="str">
        <f t="shared" si="1"/>
        <v>51922</v>
      </c>
      <c r="E69" s="4" t="s">
        <v>85</v>
      </c>
      <c r="F69" s="4" t="s">
        <v>321</v>
      </c>
      <c r="G69" s="4" t="s">
        <v>321</v>
      </c>
      <c r="H69" s="4" t="s">
        <v>29</v>
      </c>
      <c r="I69" s="4" t="s">
        <v>322</v>
      </c>
      <c r="J69" s="4">
        <v>2012</v>
      </c>
      <c r="K69" s="4" t="s">
        <v>323</v>
      </c>
      <c r="L69" s="4" t="s">
        <v>67</v>
      </c>
      <c r="M69" s="4" t="s">
        <v>131</v>
      </c>
      <c r="N69" s="4" t="s">
        <v>29</v>
      </c>
      <c r="O69" s="4" t="s">
        <v>48</v>
      </c>
      <c r="P69" s="4" t="s">
        <v>84</v>
      </c>
      <c r="Q69" s="4" t="s">
        <v>33</v>
      </c>
      <c r="R69" s="4" t="s">
        <v>49</v>
      </c>
      <c r="S69" s="4" t="s">
        <v>50</v>
      </c>
      <c r="T69" s="4" t="s">
        <v>37</v>
      </c>
      <c r="U69" s="4" t="s">
        <v>324</v>
      </c>
      <c r="V69" s="4" t="s">
        <v>117</v>
      </c>
      <c r="W69" s="4" t="s">
        <v>36</v>
      </c>
      <c r="X69" s="4">
        <v>25</v>
      </c>
      <c r="Y69" s="4" t="s">
        <v>1101</v>
      </c>
      <c r="Z69" s="8" t="s">
        <v>38</v>
      </c>
      <c r="AA69" s="5">
        <v>0</v>
      </c>
      <c r="AB69" s="5">
        <v>0</v>
      </c>
      <c r="AC69" s="10">
        <v>0</v>
      </c>
      <c r="AD69" s="15">
        <f>VLOOKUP(D69,'2013'!D81:AD488,27,FALSE)</f>
        <v>0</v>
      </c>
      <c r="AE69" s="11" t="s">
        <v>1091</v>
      </c>
      <c r="AF69" s="20" t="str">
        <f>VLOOKUP(D69,'2013'!D81:AE488,28,FALSE)</f>
        <v>Rejected: Pārskatīt ciparus; : Specified amount of national support in 2012 from 19 March  to 31 Dec</v>
      </c>
    </row>
    <row r="70" spans="1:32" ht="108" customHeight="1" x14ac:dyDescent="0.2">
      <c r="A70" s="4" t="s">
        <v>28</v>
      </c>
      <c r="B70" s="4">
        <v>5193</v>
      </c>
      <c r="C70" s="4">
        <v>1</v>
      </c>
      <c r="D70" s="4" t="str">
        <f t="shared" si="1"/>
        <v>51931</v>
      </c>
      <c r="E70" s="4" t="s">
        <v>85</v>
      </c>
      <c r="F70" s="4" t="s">
        <v>325</v>
      </c>
      <c r="G70" s="4" t="s">
        <v>325</v>
      </c>
      <c r="H70" s="4" t="s">
        <v>29</v>
      </c>
      <c r="I70" s="4" t="s">
        <v>326</v>
      </c>
      <c r="J70" s="4">
        <v>2012</v>
      </c>
      <c r="K70" s="4" t="s">
        <v>29</v>
      </c>
      <c r="L70" s="4" t="s">
        <v>59</v>
      </c>
      <c r="M70" s="4" t="s">
        <v>327</v>
      </c>
      <c r="N70" s="4" t="s">
        <v>60</v>
      </c>
      <c r="O70" s="4" t="s">
        <v>48</v>
      </c>
      <c r="P70" s="4" t="s">
        <v>84</v>
      </c>
      <c r="Q70" s="4" t="s">
        <v>33</v>
      </c>
      <c r="R70" s="4" t="s">
        <v>49</v>
      </c>
      <c r="S70" s="4" t="s">
        <v>50</v>
      </c>
      <c r="T70" s="4" t="s">
        <v>37</v>
      </c>
      <c r="U70" s="4" t="s">
        <v>328</v>
      </c>
      <c r="V70" s="4" t="s">
        <v>117</v>
      </c>
      <c r="W70" s="4" t="s">
        <v>37</v>
      </c>
      <c r="X70" s="4" t="s">
        <v>29</v>
      </c>
      <c r="Y70" s="4" t="s">
        <v>1101</v>
      </c>
      <c r="Z70" s="8" t="s">
        <v>38</v>
      </c>
      <c r="AA70" s="5">
        <v>0</v>
      </c>
      <c r="AB70" s="5">
        <v>0</v>
      </c>
      <c r="AC70" s="10">
        <v>0.1</v>
      </c>
      <c r="AD70" s="15">
        <f>VLOOKUP(D70,'2013'!D82:AD489,27,FALSE)</f>
        <v>0.192</v>
      </c>
      <c r="AE70" s="11"/>
      <c r="AF70" s="20" t="str">
        <f>VLOOKUP(D70,'2013'!D82:AE489,28,FALSE)</f>
        <v>Rejected: Pārskatīt ciparus; : Aid scheme was approved in 2012 8 March, the planned budget of the ai</v>
      </c>
    </row>
    <row r="71" spans="1:32" ht="70.5" customHeight="1" x14ac:dyDescent="0.2">
      <c r="A71" s="4" t="s">
        <v>28</v>
      </c>
      <c r="B71" s="4">
        <v>5194</v>
      </c>
      <c r="C71" s="4">
        <v>1</v>
      </c>
      <c r="D71" s="4" t="str">
        <f t="shared" si="1"/>
        <v>51941</v>
      </c>
      <c r="E71" s="4" t="s">
        <v>115</v>
      </c>
      <c r="F71" s="4" t="s">
        <v>329</v>
      </c>
      <c r="G71" s="4" t="s">
        <v>330</v>
      </c>
      <c r="H71" s="4" t="s">
        <v>29</v>
      </c>
      <c r="I71" s="4" t="s">
        <v>331</v>
      </c>
      <c r="J71" s="4">
        <v>2012</v>
      </c>
      <c r="K71" s="29" t="s">
        <v>297</v>
      </c>
      <c r="L71" s="4" t="s">
        <v>30</v>
      </c>
      <c r="M71" s="4" t="s">
        <v>29</v>
      </c>
      <c r="N71" s="4" t="s">
        <v>200</v>
      </c>
      <c r="O71" s="4" t="s">
        <v>48</v>
      </c>
      <c r="P71" s="4" t="s">
        <v>84</v>
      </c>
      <c r="Q71" s="4" t="s">
        <v>33</v>
      </c>
      <c r="R71" s="4" t="s">
        <v>49</v>
      </c>
      <c r="S71" s="4" t="s">
        <v>50</v>
      </c>
      <c r="T71" s="4" t="s">
        <v>37</v>
      </c>
      <c r="U71" s="4" t="s">
        <v>332</v>
      </c>
      <c r="V71" s="4" t="s">
        <v>298</v>
      </c>
      <c r="W71" s="4" t="s">
        <v>37</v>
      </c>
      <c r="X71" s="4" t="s">
        <v>29</v>
      </c>
      <c r="Y71" s="4" t="s">
        <v>1101</v>
      </c>
      <c r="Z71" s="8" t="s">
        <v>38</v>
      </c>
      <c r="AA71" s="5">
        <v>0</v>
      </c>
      <c r="AB71" s="5">
        <v>0</v>
      </c>
      <c r="AC71" s="10">
        <v>0</v>
      </c>
      <c r="AD71" s="15">
        <f>VLOOKUP(D71,'2013'!D83:AD490,27,FALSE)</f>
        <v>0</v>
      </c>
      <c r="AE71" s="11" t="s">
        <v>371</v>
      </c>
      <c r="AF71" s="20" t="str">
        <f>VLOOKUP(D71,'2013'!D83:AE490,28,FALSE)</f>
        <v>: Atbalsta programma netiek līdzfinansēta no valsts budžeta vai pašvaldību budžeta līdzekļiem.; Just</v>
      </c>
    </row>
    <row r="72" spans="1:32" ht="54.75" customHeight="1" x14ac:dyDescent="0.2">
      <c r="A72" s="4" t="s">
        <v>28</v>
      </c>
      <c r="B72" s="4">
        <v>5195</v>
      </c>
      <c r="C72" s="4">
        <v>1</v>
      </c>
      <c r="D72" s="4" t="str">
        <f t="shared" si="1"/>
        <v>51951</v>
      </c>
      <c r="E72" s="4" t="s">
        <v>167</v>
      </c>
      <c r="F72" s="4" t="s">
        <v>333</v>
      </c>
      <c r="G72" s="4" t="s">
        <v>333</v>
      </c>
      <c r="H72" s="4" t="s">
        <v>29</v>
      </c>
      <c r="I72" s="4" t="s">
        <v>334</v>
      </c>
      <c r="J72" s="4">
        <v>2013</v>
      </c>
      <c r="K72" s="4" t="s">
        <v>29</v>
      </c>
      <c r="L72" s="4" t="s">
        <v>116</v>
      </c>
      <c r="M72" s="4" t="s">
        <v>166</v>
      </c>
      <c r="N72" s="4" t="s">
        <v>29</v>
      </c>
      <c r="O72" s="4" t="s">
        <v>48</v>
      </c>
      <c r="P72" s="4" t="s">
        <v>84</v>
      </c>
      <c r="Q72" s="4" t="s">
        <v>33</v>
      </c>
      <c r="R72" s="4" t="s">
        <v>49</v>
      </c>
      <c r="S72" s="4" t="s">
        <v>50</v>
      </c>
      <c r="T72" s="4" t="s">
        <v>37</v>
      </c>
      <c r="U72" s="4" t="s">
        <v>335</v>
      </c>
      <c r="V72" s="4" t="s">
        <v>336</v>
      </c>
      <c r="W72" s="4" t="s">
        <v>37</v>
      </c>
      <c r="X72" s="4" t="s">
        <v>29</v>
      </c>
      <c r="Y72" s="4" t="s">
        <v>1101</v>
      </c>
      <c r="Z72" s="8" t="s">
        <v>38</v>
      </c>
      <c r="AA72" s="5">
        <v>0</v>
      </c>
      <c r="AB72" s="5">
        <v>0</v>
      </c>
      <c r="AC72" s="10">
        <v>0</v>
      </c>
      <c r="AD72" s="15">
        <f>VLOOKUP(D72,'2013'!D84:AD491,27,FALSE)</f>
        <v>0.63200000000000001</v>
      </c>
      <c r="AE72" s="11"/>
      <c r="AF72" s="20" t="str">
        <f>VLOOKUP(D72,'2013'!D84:AE491,28,FALSE)</f>
        <v>: Piešķirto papildfinansējumu (virssaistības) plānots izmantot sākot ar 2013.gadu.; Justification fo</v>
      </c>
    </row>
    <row r="73" spans="1:32" ht="140.25" customHeight="1" x14ac:dyDescent="0.2">
      <c r="A73" s="4" t="s">
        <v>28</v>
      </c>
      <c r="B73" s="4">
        <v>5196</v>
      </c>
      <c r="C73" s="4">
        <v>1</v>
      </c>
      <c r="D73" s="4" t="str">
        <f t="shared" si="1"/>
        <v>51961</v>
      </c>
      <c r="E73" s="4" t="s">
        <v>108</v>
      </c>
      <c r="F73" s="4" t="s">
        <v>337</v>
      </c>
      <c r="G73" s="4" t="s">
        <v>338</v>
      </c>
      <c r="H73" s="4" t="s">
        <v>29</v>
      </c>
      <c r="I73" s="4" t="s">
        <v>339</v>
      </c>
      <c r="J73" s="4">
        <v>2013</v>
      </c>
      <c r="K73" s="4" t="s">
        <v>340</v>
      </c>
      <c r="L73" s="4" t="s">
        <v>111</v>
      </c>
      <c r="M73" s="4" t="s">
        <v>107</v>
      </c>
      <c r="N73" s="4" t="s">
        <v>341</v>
      </c>
      <c r="O73" s="4" t="s">
        <v>48</v>
      </c>
      <c r="P73" s="4" t="s">
        <v>29</v>
      </c>
      <c r="Q73" s="4" t="s">
        <v>29</v>
      </c>
      <c r="R73" s="4" t="s">
        <v>49</v>
      </c>
      <c r="S73" s="4" t="s">
        <v>50</v>
      </c>
      <c r="T73" s="4" t="s">
        <v>37</v>
      </c>
      <c r="U73" s="4" t="s">
        <v>29</v>
      </c>
      <c r="V73" s="4" t="s">
        <v>342</v>
      </c>
      <c r="W73" s="4" t="s">
        <v>37</v>
      </c>
      <c r="X73" s="4" t="s">
        <v>29</v>
      </c>
      <c r="Y73" s="4" t="s">
        <v>1120</v>
      </c>
      <c r="Z73" s="8" t="s">
        <v>38</v>
      </c>
      <c r="AA73" s="5">
        <v>0</v>
      </c>
      <c r="AB73" s="5">
        <v>0</v>
      </c>
      <c r="AC73" s="10">
        <v>9.2409999999999997</v>
      </c>
      <c r="AD73" s="15">
        <f>VLOOKUP(D73,'2013'!D85:AD492,27,FALSE)</f>
        <v>12.847</v>
      </c>
      <c r="AE73" s="13"/>
      <c r="AF73" s="20" t="str">
        <f>VLOOKUP(D73,'2013'!D85:AE492,28,FALSE)</f>
        <v>Rejected: Nepieciešams papildināt.; : This is approximate annual data calculating 90% of the estimat</v>
      </c>
    </row>
    <row r="74" spans="1:32" ht="42" customHeight="1" x14ac:dyDescent="0.2">
      <c r="A74" s="4" t="s">
        <v>28</v>
      </c>
      <c r="B74" s="4">
        <v>5196</v>
      </c>
      <c r="C74" s="4">
        <v>2</v>
      </c>
      <c r="D74" s="4" t="str">
        <f t="shared" si="1"/>
        <v>51962</v>
      </c>
      <c r="E74" s="4" t="s">
        <v>108</v>
      </c>
      <c r="F74" s="4" t="s">
        <v>337</v>
      </c>
      <c r="G74" s="4" t="s">
        <v>338</v>
      </c>
      <c r="H74" s="4" t="s">
        <v>29</v>
      </c>
      <c r="I74" s="4" t="s">
        <v>339</v>
      </c>
      <c r="J74" s="4">
        <v>2013</v>
      </c>
      <c r="K74" s="4" t="s">
        <v>340</v>
      </c>
      <c r="L74" s="4" t="s">
        <v>111</v>
      </c>
      <c r="M74" s="4" t="s">
        <v>107</v>
      </c>
      <c r="N74" s="4" t="s">
        <v>343</v>
      </c>
      <c r="O74" s="4" t="s">
        <v>48</v>
      </c>
      <c r="P74" s="4" t="s">
        <v>29</v>
      </c>
      <c r="Q74" s="4" t="s">
        <v>29</v>
      </c>
      <c r="R74" s="4" t="s">
        <v>49</v>
      </c>
      <c r="S74" s="4" t="s">
        <v>50</v>
      </c>
      <c r="T74" s="4" t="s">
        <v>37</v>
      </c>
      <c r="U74" s="4" t="s">
        <v>29</v>
      </c>
      <c r="V74" s="4" t="s">
        <v>342</v>
      </c>
      <c r="W74" s="4" t="s">
        <v>37</v>
      </c>
      <c r="X74" s="4" t="s">
        <v>29</v>
      </c>
      <c r="Y74" s="4" t="s">
        <v>1120</v>
      </c>
      <c r="Z74" s="8" t="s">
        <v>38</v>
      </c>
      <c r="AA74" s="5">
        <v>0</v>
      </c>
      <c r="AB74" s="5">
        <v>0</v>
      </c>
      <c r="AC74" s="10">
        <v>127.357</v>
      </c>
      <c r="AD74" s="15">
        <f>VLOOKUP(D74,'2013'!D86:AD493,27,FALSE)</f>
        <v>184.239</v>
      </c>
      <c r="AE74" s="11"/>
      <c r="AF74" s="20" t="str">
        <f>VLOOKUP(D74,'2013'!D86:AE493,28,FALSE)</f>
        <v>Rejected: Nepieciešams papildināt.; : This is approximate annual data calculating 90% of the estimat</v>
      </c>
    </row>
    <row r="75" spans="1:32" ht="117.75" customHeight="1" x14ac:dyDescent="0.2">
      <c r="A75" s="21" t="s">
        <v>28</v>
      </c>
      <c r="B75" s="21">
        <v>5197</v>
      </c>
      <c r="C75" s="21">
        <v>1</v>
      </c>
      <c r="D75" s="4" t="str">
        <f t="shared" si="1"/>
        <v>51971</v>
      </c>
      <c r="E75" s="21" t="s">
        <v>100</v>
      </c>
      <c r="F75" s="27" t="s">
        <v>992</v>
      </c>
      <c r="G75" s="27" t="s">
        <v>992</v>
      </c>
      <c r="H75" s="27" t="s">
        <v>29</v>
      </c>
      <c r="I75" s="27" t="s">
        <v>993</v>
      </c>
      <c r="J75" s="27">
        <v>2013</v>
      </c>
      <c r="K75" s="27" t="s">
        <v>29</v>
      </c>
      <c r="L75" s="27" t="s">
        <v>59</v>
      </c>
      <c r="M75" s="27" t="s">
        <v>138</v>
      </c>
      <c r="N75" s="21" t="s">
        <v>994</v>
      </c>
      <c r="O75" s="21" t="s">
        <v>48</v>
      </c>
      <c r="P75" s="21" t="s">
        <v>29</v>
      </c>
      <c r="Q75" s="21" t="s">
        <v>33</v>
      </c>
      <c r="R75" s="21" t="s">
        <v>49</v>
      </c>
      <c r="S75" s="21" t="s">
        <v>50</v>
      </c>
      <c r="T75" s="21" t="s">
        <v>37</v>
      </c>
      <c r="U75" s="21" t="s">
        <v>995</v>
      </c>
      <c r="V75" s="21" t="s">
        <v>996</v>
      </c>
      <c r="W75" s="21" t="s">
        <v>36</v>
      </c>
      <c r="X75" s="21">
        <v>0</v>
      </c>
      <c r="Y75" s="21" t="s">
        <v>997</v>
      </c>
      <c r="Z75" s="21" t="s">
        <v>38</v>
      </c>
      <c r="AA75" s="21" t="s">
        <v>29</v>
      </c>
      <c r="AB75" s="21" t="s">
        <v>29</v>
      </c>
      <c r="AC75" s="21" t="s">
        <v>29</v>
      </c>
      <c r="AD75" s="21">
        <v>0</v>
      </c>
      <c r="AE75" s="11" t="s">
        <v>1094</v>
      </c>
      <c r="AF75" s="20" t="str">
        <f>VLOOKUP(D75,'2013'!D99:AE506,28,FALSE)</f>
        <v xml:space="preserve">: State aid granted solely from the ERDF. No resources from the state budget are involved.; </v>
      </c>
    </row>
    <row r="76" spans="1:32" ht="115.5" customHeight="1" x14ac:dyDescent="0.2">
      <c r="A76" s="21" t="s">
        <v>28</v>
      </c>
      <c r="B76" s="21">
        <v>5197</v>
      </c>
      <c r="C76" s="21">
        <v>2</v>
      </c>
      <c r="D76" s="4" t="str">
        <f t="shared" si="1"/>
        <v>51972</v>
      </c>
      <c r="E76" s="21" t="s">
        <v>100</v>
      </c>
      <c r="F76" s="27" t="s">
        <v>992</v>
      </c>
      <c r="G76" s="27" t="s">
        <v>992</v>
      </c>
      <c r="H76" s="27" t="s">
        <v>29</v>
      </c>
      <c r="I76" s="27" t="s">
        <v>993</v>
      </c>
      <c r="J76" s="27">
        <v>2013</v>
      </c>
      <c r="K76" s="27" t="s">
        <v>29</v>
      </c>
      <c r="L76" s="27" t="s">
        <v>59</v>
      </c>
      <c r="M76" s="27" t="s">
        <v>141</v>
      </c>
      <c r="N76" s="21" t="s">
        <v>994</v>
      </c>
      <c r="O76" s="21" t="s">
        <v>48</v>
      </c>
      <c r="P76" s="21" t="s">
        <v>29</v>
      </c>
      <c r="Q76" s="21" t="s">
        <v>33</v>
      </c>
      <c r="R76" s="21" t="s">
        <v>49</v>
      </c>
      <c r="S76" s="21" t="s">
        <v>50</v>
      </c>
      <c r="T76" s="21" t="s">
        <v>37</v>
      </c>
      <c r="U76" s="21" t="s">
        <v>995</v>
      </c>
      <c r="V76" s="21" t="s">
        <v>996</v>
      </c>
      <c r="W76" s="21" t="s">
        <v>36</v>
      </c>
      <c r="X76" s="21">
        <v>0</v>
      </c>
      <c r="Y76" s="21" t="s">
        <v>997</v>
      </c>
      <c r="Z76" s="21" t="s">
        <v>38</v>
      </c>
      <c r="AA76" s="21" t="s">
        <v>29</v>
      </c>
      <c r="AB76" s="21" t="s">
        <v>29</v>
      </c>
      <c r="AC76" s="21" t="s">
        <v>29</v>
      </c>
      <c r="AD76" s="21">
        <v>0</v>
      </c>
      <c r="AE76" s="11" t="s">
        <v>1094</v>
      </c>
      <c r="AF76" s="20" t="str">
        <f>VLOOKUP(D76,'2013'!D100:AE507,28,FALSE)</f>
        <v xml:space="preserve">: State aid granted solely from the ERDF. No resources from the state budget are involved.; </v>
      </c>
    </row>
    <row r="77" spans="1:32" ht="116.25" customHeight="1" x14ac:dyDescent="0.2">
      <c r="A77" s="21" t="s">
        <v>28</v>
      </c>
      <c r="B77" s="21">
        <v>5197</v>
      </c>
      <c r="C77" s="21">
        <v>3</v>
      </c>
      <c r="D77" s="4" t="str">
        <f t="shared" si="1"/>
        <v>51973</v>
      </c>
      <c r="E77" s="21" t="s">
        <v>100</v>
      </c>
      <c r="F77" s="27" t="s">
        <v>992</v>
      </c>
      <c r="G77" s="27" t="s">
        <v>992</v>
      </c>
      <c r="H77" s="27" t="s">
        <v>29</v>
      </c>
      <c r="I77" s="27" t="s">
        <v>993</v>
      </c>
      <c r="J77" s="27">
        <v>2013</v>
      </c>
      <c r="K77" s="27" t="s">
        <v>29</v>
      </c>
      <c r="L77" s="27" t="s">
        <v>59</v>
      </c>
      <c r="M77" s="27" t="s">
        <v>142</v>
      </c>
      <c r="N77" s="21" t="s">
        <v>994</v>
      </c>
      <c r="O77" s="21" t="s">
        <v>48</v>
      </c>
      <c r="P77" s="21" t="s">
        <v>29</v>
      </c>
      <c r="Q77" s="21" t="s">
        <v>33</v>
      </c>
      <c r="R77" s="21" t="s">
        <v>49</v>
      </c>
      <c r="S77" s="21" t="s">
        <v>50</v>
      </c>
      <c r="T77" s="21" t="s">
        <v>37</v>
      </c>
      <c r="U77" s="21" t="s">
        <v>995</v>
      </c>
      <c r="V77" s="21" t="s">
        <v>996</v>
      </c>
      <c r="W77" s="21" t="s">
        <v>36</v>
      </c>
      <c r="X77" s="21">
        <v>0</v>
      </c>
      <c r="Y77" s="21" t="s">
        <v>997</v>
      </c>
      <c r="Z77" s="21" t="s">
        <v>38</v>
      </c>
      <c r="AA77" s="21" t="s">
        <v>29</v>
      </c>
      <c r="AB77" s="21" t="s">
        <v>29</v>
      </c>
      <c r="AC77" s="21" t="s">
        <v>29</v>
      </c>
      <c r="AD77" s="21">
        <v>0</v>
      </c>
      <c r="AE77" s="11" t="s">
        <v>1094</v>
      </c>
      <c r="AF77" s="20" t="str">
        <f>VLOOKUP(D77,'2013'!D101:AE508,28,FALSE)</f>
        <v xml:space="preserve">: State aid granted solely from ERDF. No resources from the state budget are involved.; </v>
      </c>
    </row>
    <row r="78" spans="1:32" ht="105" customHeight="1" x14ac:dyDescent="0.2">
      <c r="A78" s="21" t="s">
        <v>28</v>
      </c>
      <c r="B78" s="21">
        <v>5198</v>
      </c>
      <c r="C78" s="21">
        <v>1</v>
      </c>
      <c r="D78" s="4" t="str">
        <f t="shared" si="1"/>
        <v>51981</v>
      </c>
      <c r="E78" s="21" t="s">
        <v>118</v>
      </c>
      <c r="F78" s="27" t="s">
        <v>1000</v>
      </c>
      <c r="G78" s="27" t="s">
        <v>1000</v>
      </c>
      <c r="H78" s="27" t="s">
        <v>29</v>
      </c>
      <c r="I78" s="27" t="s">
        <v>1001</v>
      </c>
      <c r="J78" s="27">
        <v>2013</v>
      </c>
      <c r="K78" s="27" t="s">
        <v>1002</v>
      </c>
      <c r="L78" s="27" t="s">
        <v>30</v>
      </c>
      <c r="M78" s="27" t="s">
        <v>132</v>
      </c>
      <c r="N78" s="21" t="s">
        <v>29</v>
      </c>
      <c r="O78" s="21" t="s">
        <v>48</v>
      </c>
      <c r="P78" s="21" t="s">
        <v>84</v>
      </c>
      <c r="Q78" s="21" t="s">
        <v>33</v>
      </c>
      <c r="R78" s="21" t="s">
        <v>49</v>
      </c>
      <c r="S78" s="21" t="s">
        <v>50</v>
      </c>
      <c r="T78" s="21" t="s">
        <v>37</v>
      </c>
      <c r="U78" s="21" t="s">
        <v>242</v>
      </c>
      <c r="V78" s="21" t="s">
        <v>68</v>
      </c>
      <c r="W78" s="21" t="s">
        <v>37</v>
      </c>
      <c r="X78" s="21" t="s">
        <v>29</v>
      </c>
      <c r="Y78" s="21" t="s">
        <v>997</v>
      </c>
      <c r="Z78" s="21" t="s">
        <v>38</v>
      </c>
      <c r="AA78" s="21" t="s">
        <v>29</v>
      </c>
      <c r="AB78" s="21" t="s">
        <v>29</v>
      </c>
      <c r="AC78" s="21" t="s">
        <v>29</v>
      </c>
      <c r="AD78" s="21">
        <v>0</v>
      </c>
      <c r="AE78" s="11" t="s">
        <v>289</v>
      </c>
      <c r="AF78" s="20" t="str">
        <f>VLOOKUP(D78,'2013'!D102:AE509,28,FALSE)</f>
        <v>Justification for 0 (zero) reporting:  Aid granted solely from the Community fund. No resources from</v>
      </c>
    </row>
    <row r="79" spans="1:32" ht="105" customHeight="1" x14ac:dyDescent="0.2">
      <c r="A79" s="21" t="s">
        <v>28</v>
      </c>
      <c r="B79" s="21">
        <v>5198</v>
      </c>
      <c r="C79" s="21">
        <v>2</v>
      </c>
      <c r="D79" s="4" t="str">
        <f t="shared" si="1"/>
        <v>51982</v>
      </c>
      <c r="E79" s="21" t="s">
        <v>118</v>
      </c>
      <c r="F79" s="27" t="s">
        <v>1000</v>
      </c>
      <c r="G79" s="27" t="s">
        <v>1000</v>
      </c>
      <c r="H79" s="27" t="s">
        <v>29</v>
      </c>
      <c r="I79" s="27" t="s">
        <v>1001</v>
      </c>
      <c r="J79" s="27">
        <v>2013</v>
      </c>
      <c r="K79" s="27" t="s">
        <v>1002</v>
      </c>
      <c r="L79" s="27" t="s">
        <v>69</v>
      </c>
      <c r="M79" s="27" t="s">
        <v>213</v>
      </c>
      <c r="N79" s="21" t="s">
        <v>29</v>
      </c>
      <c r="O79" s="21" t="s">
        <v>48</v>
      </c>
      <c r="P79" s="21" t="s">
        <v>84</v>
      </c>
      <c r="Q79" s="21" t="s">
        <v>33</v>
      </c>
      <c r="R79" s="21" t="s">
        <v>49</v>
      </c>
      <c r="S79" s="21" t="s">
        <v>50</v>
      </c>
      <c r="T79" s="21" t="s">
        <v>37</v>
      </c>
      <c r="U79" s="21" t="s">
        <v>242</v>
      </c>
      <c r="V79" s="21" t="s">
        <v>68</v>
      </c>
      <c r="W79" s="21" t="s">
        <v>37</v>
      </c>
      <c r="X79" s="21" t="s">
        <v>29</v>
      </c>
      <c r="Y79" s="21" t="s">
        <v>997</v>
      </c>
      <c r="Z79" s="21" t="s">
        <v>38</v>
      </c>
      <c r="AA79" s="21" t="s">
        <v>29</v>
      </c>
      <c r="AB79" s="21" t="s">
        <v>29</v>
      </c>
      <c r="AC79" s="21" t="s">
        <v>29</v>
      </c>
      <c r="AD79" s="21">
        <v>0</v>
      </c>
      <c r="AE79" s="11" t="s">
        <v>289</v>
      </c>
      <c r="AF79" s="20" t="str">
        <f>VLOOKUP(D79,'2013'!D103:AE510,28,FALSE)</f>
        <v>Justification for 0 (zero) reporting:  Aid granted solely from the Community fund. No resources from</v>
      </c>
    </row>
    <row r="80" spans="1:32" ht="105" customHeight="1" x14ac:dyDescent="0.2">
      <c r="A80" s="21" t="s">
        <v>28</v>
      </c>
      <c r="B80" s="21">
        <v>5198</v>
      </c>
      <c r="C80" s="21">
        <v>3</v>
      </c>
      <c r="D80" s="4" t="str">
        <f t="shared" si="1"/>
        <v>51983</v>
      </c>
      <c r="E80" s="21" t="s">
        <v>118</v>
      </c>
      <c r="F80" s="27" t="s">
        <v>1000</v>
      </c>
      <c r="G80" s="27" t="s">
        <v>1000</v>
      </c>
      <c r="H80" s="27" t="s">
        <v>29</v>
      </c>
      <c r="I80" s="27" t="s">
        <v>1001</v>
      </c>
      <c r="J80" s="27">
        <v>2013</v>
      </c>
      <c r="K80" s="27" t="s">
        <v>1002</v>
      </c>
      <c r="L80" s="27" t="s">
        <v>69</v>
      </c>
      <c r="M80" s="27" t="s">
        <v>1004</v>
      </c>
      <c r="N80" s="21" t="s">
        <v>29</v>
      </c>
      <c r="O80" s="21" t="s">
        <v>48</v>
      </c>
      <c r="P80" s="21" t="s">
        <v>84</v>
      </c>
      <c r="Q80" s="21" t="s">
        <v>33</v>
      </c>
      <c r="R80" s="21" t="s">
        <v>49</v>
      </c>
      <c r="S80" s="21" t="s">
        <v>50</v>
      </c>
      <c r="T80" s="21" t="s">
        <v>37</v>
      </c>
      <c r="U80" s="21" t="s">
        <v>242</v>
      </c>
      <c r="V80" s="21" t="s">
        <v>68</v>
      </c>
      <c r="W80" s="21" t="s">
        <v>37</v>
      </c>
      <c r="X80" s="21" t="s">
        <v>29</v>
      </c>
      <c r="Y80" s="21" t="s">
        <v>997</v>
      </c>
      <c r="Z80" s="21" t="s">
        <v>38</v>
      </c>
      <c r="AA80" s="21" t="s">
        <v>29</v>
      </c>
      <c r="AB80" s="21" t="s">
        <v>29</v>
      </c>
      <c r="AC80" s="21" t="s">
        <v>29</v>
      </c>
      <c r="AD80" s="21">
        <v>0</v>
      </c>
      <c r="AE80" s="11" t="s">
        <v>289</v>
      </c>
      <c r="AF80" s="20" t="str">
        <f>VLOOKUP(D80,'2013'!D104:AE511,28,FALSE)</f>
        <v>Justification for 0 (zero) reporting:  Aid granted solely from the Community fund. No resources from</v>
      </c>
    </row>
    <row r="81" spans="1:32" ht="76.5" x14ac:dyDescent="0.2">
      <c r="A81" s="21" t="s">
        <v>28</v>
      </c>
      <c r="B81" s="21">
        <v>5199</v>
      </c>
      <c r="C81" s="21">
        <v>1</v>
      </c>
      <c r="D81" s="4" t="str">
        <f t="shared" si="1"/>
        <v>51991</v>
      </c>
      <c r="E81" s="21" t="s">
        <v>85</v>
      </c>
      <c r="F81" s="27" t="s">
        <v>265</v>
      </c>
      <c r="G81" s="27" t="s">
        <v>1005</v>
      </c>
      <c r="H81" s="27" t="s">
        <v>29</v>
      </c>
      <c r="I81" s="27" t="s">
        <v>1006</v>
      </c>
      <c r="J81" s="27">
        <v>2013</v>
      </c>
      <c r="K81" s="27" t="s">
        <v>1007</v>
      </c>
      <c r="L81" s="27" t="s">
        <v>30</v>
      </c>
      <c r="M81" s="27" t="s">
        <v>58</v>
      </c>
      <c r="N81" s="21" t="s">
        <v>60</v>
      </c>
      <c r="O81" s="21" t="s">
        <v>48</v>
      </c>
      <c r="P81" s="21" t="s">
        <v>29</v>
      </c>
      <c r="Q81" s="21" t="s">
        <v>33</v>
      </c>
      <c r="R81" s="21" t="s">
        <v>49</v>
      </c>
      <c r="S81" s="21" t="s">
        <v>50</v>
      </c>
      <c r="T81" s="21" t="s">
        <v>37</v>
      </c>
      <c r="U81" s="21" t="s">
        <v>1008</v>
      </c>
      <c r="V81" s="21" t="s">
        <v>336</v>
      </c>
      <c r="W81" s="21" t="s">
        <v>37</v>
      </c>
      <c r="X81" s="21" t="s">
        <v>29</v>
      </c>
      <c r="Y81" s="21" t="s">
        <v>29</v>
      </c>
      <c r="Z81" s="21" t="s">
        <v>38</v>
      </c>
      <c r="AA81" s="21" t="s">
        <v>29</v>
      </c>
      <c r="AB81" s="21" t="s">
        <v>29</v>
      </c>
      <c r="AC81" s="21" t="s">
        <v>29</v>
      </c>
      <c r="AD81" s="21">
        <v>0</v>
      </c>
      <c r="AE81" s="11" t="s">
        <v>1095</v>
      </c>
      <c r="AF81" s="20" t="str">
        <f>VLOOKUP(D81,'2013'!D105:AE512,28,FALSE)</f>
        <v xml:space="preserve">Justification for 0 (zero) reporting: Duration start is 01.01.2014; </v>
      </c>
    </row>
    <row r="82" spans="1:32" ht="76.5" x14ac:dyDescent="0.2">
      <c r="A82" s="21" t="s">
        <v>28</v>
      </c>
      <c r="B82" s="21">
        <v>5199</v>
      </c>
      <c r="C82" s="21">
        <v>2</v>
      </c>
      <c r="D82" s="4" t="str">
        <f t="shared" si="1"/>
        <v>51992</v>
      </c>
      <c r="E82" s="21" t="s">
        <v>85</v>
      </c>
      <c r="F82" s="27" t="s">
        <v>265</v>
      </c>
      <c r="G82" s="27" t="s">
        <v>1005</v>
      </c>
      <c r="H82" s="27" t="s">
        <v>29</v>
      </c>
      <c r="I82" s="27" t="s">
        <v>1006</v>
      </c>
      <c r="J82" s="27">
        <v>2013</v>
      </c>
      <c r="K82" s="27" t="s">
        <v>1007</v>
      </c>
      <c r="L82" s="27" t="s">
        <v>30</v>
      </c>
      <c r="M82" s="27" t="s">
        <v>58</v>
      </c>
      <c r="N82" s="21" t="s">
        <v>883</v>
      </c>
      <c r="O82" s="21" t="s">
        <v>48</v>
      </c>
      <c r="P82" s="21" t="s">
        <v>29</v>
      </c>
      <c r="Q82" s="21" t="s">
        <v>33</v>
      </c>
      <c r="R82" s="21" t="s">
        <v>49</v>
      </c>
      <c r="S82" s="21" t="s">
        <v>50</v>
      </c>
      <c r="T82" s="21" t="s">
        <v>37</v>
      </c>
      <c r="U82" s="21" t="s">
        <v>1008</v>
      </c>
      <c r="V82" s="21" t="s">
        <v>336</v>
      </c>
      <c r="W82" s="21" t="s">
        <v>37</v>
      </c>
      <c r="X82" s="21" t="s">
        <v>29</v>
      </c>
      <c r="Y82" s="21" t="s">
        <v>29</v>
      </c>
      <c r="Z82" s="21" t="s">
        <v>38</v>
      </c>
      <c r="AA82" s="21" t="s">
        <v>29</v>
      </c>
      <c r="AB82" s="21" t="s">
        <v>29</v>
      </c>
      <c r="AC82" s="21" t="s">
        <v>29</v>
      </c>
      <c r="AD82" s="21">
        <v>0</v>
      </c>
      <c r="AE82" s="11" t="s">
        <v>1095</v>
      </c>
      <c r="AF82" s="20" t="str">
        <f>VLOOKUP(D82,'2013'!D106:AE513,28,FALSE)</f>
        <v xml:space="preserve">Justification for 0 (zero) reporting: Duration start is 01.01.2014; </v>
      </c>
    </row>
    <row r="83" spans="1:32" ht="63.75" x14ac:dyDescent="0.2">
      <c r="A83" s="21" t="s">
        <v>28</v>
      </c>
      <c r="B83" s="21">
        <v>5200</v>
      </c>
      <c r="C83" s="21">
        <v>1</v>
      </c>
      <c r="D83" s="4" t="str">
        <f t="shared" si="1"/>
        <v>52001</v>
      </c>
      <c r="E83" s="21" t="s">
        <v>168</v>
      </c>
      <c r="F83" s="27" t="s">
        <v>1010</v>
      </c>
      <c r="G83" s="27" t="s">
        <v>1010</v>
      </c>
      <c r="H83" s="27" t="s">
        <v>29</v>
      </c>
      <c r="I83" s="27" t="s">
        <v>1011</v>
      </c>
      <c r="J83" s="27">
        <v>2013</v>
      </c>
      <c r="K83" s="27" t="s">
        <v>29</v>
      </c>
      <c r="L83" s="27" t="s">
        <v>30</v>
      </c>
      <c r="M83" s="27" t="s">
        <v>132</v>
      </c>
      <c r="N83" s="21" t="s">
        <v>29</v>
      </c>
      <c r="O83" s="21" t="s">
        <v>48</v>
      </c>
      <c r="P83" s="21" t="s">
        <v>29</v>
      </c>
      <c r="Q83" s="21" t="s">
        <v>33</v>
      </c>
      <c r="R83" s="21" t="s">
        <v>53</v>
      </c>
      <c r="S83" s="21" t="s">
        <v>54</v>
      </c>
      <c r="T83" s="21" t="s">
        <v>37</v>
      </c>
      <c r="U83" s="21" t="s">
        <v>1012</v>
      </c>
      <c r="V83" s="21" t="s">
        <v>68</v>
      </c>
      <c r="W83" s="21" t="s">
        <v>36</v>
      </c>
      <c r="X83" s="21">
        <v>53</v>
      </c>
      <c r="Y83" s="21" t="s">
        <v>1013</v>
      </c>
      <c r="Z83" s="21" t="s">
        <v>38</v>
      </c>
      <c r="AA83" s="21" t="s">
        <v>29</v>
      </c>
      <c r="AB83" s="21" t="s">
        <v>29</v>
      </c>
      <c r="AC83" s="21" t="s">
        <v>29</v>
      </c>
      <c r="AD83" s="21">
        <v>0.79500000000000004</v>
      </c>
      <c r="AE83" s="11" t="s">
        <v>29</v>
      </c>
      <c r="AF83" s="20" t="str">
        <f>VLOOKUP(D83,'2013'!D107:AE514,28,FALSE)</f>
        <v/>
      </c>
    </row>
    <row r="84" spans="1:32" ht="63.75" x14ac:dyDescent="0.2">
      <c r="A84" s="21" t="s">
        <v>28</v>
      </c>
      <c r="B84" s="21">
        <v>5200</v>
      </c>
      <c r="C84" s="21">
        <v>2</v>
      </c>
      <c r="D84" s="4" t="str">
        <f t="shared" si="1"/>
        <v>52002</v>
      </c>
      <c r="E84" s="21" t="s">
        <v>168</v>
      </c>
      <c r="F84" s="27" t="s">
        <v>1010</v>
      </c>
      <c r="G84" s="27" t="s">
        <v>1010</v>
      </c>
      <c r="H84" s="27" t="s">
        <v>29</v>
      </c>
      <c r="I84" s="27" t="s">
        <v>1011</v>
      </c>
      <c r="J84" s="27">
        <v>2013</v>
      </c>
      <c r="K84" s="27" t="s">
        <v>29</v>
      </c>
      <c r="L84" s="27" t="s">
        <v>30</v>
      </c>
      <c r="M84" s="27" t="s">
        <v>132</v>
      </c>
      <c r="N84" s="21" t="s">
        <v>29</v>
      </c>
      <c r="O84" s="21" t="s">
        <v>48</v>
      </c>
      <c r="P84" s="21" t="s">
        <v>29</v>
      </c>
      <c r="Q84" s="21" t="s">
        <v>33</v>
      </c>
      <c r="R84" s="21" t="s">
        <v>55</v>
      </c>
      <c r="S84" s="21" t="s">
        <v>54</v>
      </c>
      <c r="T84" s="21" t="s">
        <v>37</v>
      </c>
      <c r="U84" s="21" t="s">
        <v>1012</v>
      </c>
      <c r="V84" s="21" t="s">
        <v>68</v>
      </c>
      <c r="W84" s="21" t="s">
        <v>36</v>
      </c>
      <c r="X84" s="21">
        <v>53</v>
      </c>
      <c r="Y84" s="21" t="s">
        <v>1013</v>
      </c>
      <c r="Z84" s="21" t="s">
        <v>38</v>
      </c>
      <c r="AA84" s="21" t="s">
        <v>29</v>
      </c>
      <c r="AB84" s="21" t="s">
        <v>29</v>
      </c>
      <c r="AC84" s="21" t="s">
        <v>29</v>
      </c>
      <c r="AD84" s="21">
        <v>2.1999999999999999E-2</v>
      </c>
      <c r="AE84" s="11" t="s">
        <v>29</v>
      </c>
      <c r="AF84" s="20" t="str">
        <f>VLOOKUP(D84,'2013'!D108:AE515,28,FALSE)</f>
        <v/>
      </c>
    </row>
    <row r="85" spans="1:32" ht="78" customHeight="1" x14ac:dyDescent="0.2">
      <c r="A85" s="21" t="s">
        <v>28</v>
      </c>
      <c r="B85" s="21">
        <v>5201</v>
      </c>
      <c r="C85" s="21">
        <v>1</v>
      </c>
      <c r="D85" s="4" t="str">
        <f t="shared" si="1"/>
        <v>52011</v>
      </c>
      <c r="E85" s="21" t="s">
        <v>169</v>
      </c>
      <c r="F85" s="27" t="s">
        <v>1014</v>
      </c>
      <c r="G85" s="27" t="s">
        <v>1015</v>
      </c>
      <c r="H85" s="27" t="s">
        <v>29</v>
      </c>
      <c r="I85" s="27" t="s">
        <v>1016</v>
      </c>
      <c r="J85" s="27">
        <v>2013</v>
      </c>
      <c r="K85" s="27" t="s">
        <v>29</v>
      </c>
      <c r="L85" s="27" t="s">
        <v>30</v>
      </c>
      <c r="M85" s="27" t="s">
        <v>1017</v>
      </c>
      <c r="N85" s="21" t="s">
        <v>1018</v>
      </c>
      <c r="O85" s="21" t="s">
        <v>32</v>
      </c>
      <c r="P85" s="21" t="s">
        <v>84</v>
      </c>
      <c r="Q85" s="21" t="s">
        <v>33</v>
      </c>
      <c r="R85" s="21" t="s">
        <v>49</v>
      </c>
      <c r="S85" s="21" t="s">
        <v>50</v>
      </c>
      <c r="T85" s="21" t="s">
        <v>37</v>
      </c>
      <c r="U85" s="21" t="s">
        <v>68</v>
      </c>
      <c r="V85" s="21" t="s">
        <v>29</v>
      </c>
      <c r="W85" s="21" t="s">
        <v>37</v>
      </c>
      <c r="X85" s="21" t="s">
        <v>29</v>
      </c>
      <c r="Y85" s="21" t="s">
        <v>29</v>
      </c>
      <c r="Z85" s="21" t="s">
        <v>553</v>
      </c>
      <c r="AA85" s="21" t="s">
        <v>29</v>
      </c>
      <c r="AB85" s="21" t="s">
        <v>29</v>
      </c>
      <c r="AC85" s="21">
        <v>0</v>
      </c>
      <c r="AD85" s="21">
        <v>0</v>
      </c>
      <c r="AE85" s="11" t="s">
        <v>1096</v>
      </c>
      <c r="AF85" s="20" t="str">
        <f>VLOOKUP(D85,'2013'!D109:AE516,28,FALSE)</f>
        <v xml:space="preserve">Justification for 0 (zero) reporting: Project implementation will begin in 2014.; </v>
      </c>
    </row>
    <row r="86" spans="1:32" ht="159" customHeight="1" x14ac:dyDescent="0.2">
      <c r="A86" s="21" t="s">
        <v>28</v>
      </c>
      <c r="B86" s="21">
        <v>5202</v>
      </c>
      <c r="C86" s="21">
        <v>1</v>
      </c>
      <c r="D86" s="4" t="str">
        <f t="shared" si="1"/>
        <v>52021</v>
      </c>
      <c r="E86" s="21" t="s">
        <v>118</v>
      </c>
      <c r="F86" s="27" t="s">
        <v>1020</v>
      </c>
      <c r="G86" s="27" t="s">
        <v>1021</v>
      </c>
      <c r="H86" s="27" t="s">
        <v>29</v>
      </c>
      <c r="I86" s="27" t="s">
        <v>1022</v>
      </c>
      <c r="J86" s="27">
        <v>2013</v>
      </c>
      <c r="K86" s="27" t="s">
        <v>1125</v>
      </c>
      <c r="L86" s="27" t="s">
        <v>30</v>
      </c>
      <c r="M86" s="27" t="s">
        <v>29</v>
      </c>
      <c r="N86" s="21" t="s">
        <v>1024</v>
      </c>
      <c r="O86" s="21" t="s">
        <v>48</v>
      </c>
      <c r="P86" s="21" t="s">
        <v>84</v>
      </c>
      <c r="Q86" s="21" t="s">
        <v>33</v>
      </c>
      <c r="R86" s="21" t="s">
        <v>49</v>
      </c>
      <c r="S86" s="21" t="s">
        <v>50</v>
      </c>
      <c r="T86" s="21" t="s">
        <v>37</v>
      </c>
      <c r="U86" s="21" t="s">
        <v>1025</v>
      </c>
      <c r="V86" s="21" t="s">
        <v>68</v>
      </c>
      <c r="W86" s="21" t="s">
        <v>37</v>
      </c>
      <c r="X86" s="21" t="s">
        <v>29</v>
      </c>
      <c r="Y86" s="21" t="s">
        <v>997</v>
      </c>
      <c r="Z86" s="21" t="s">
        <v>38</v>
      </c>
      <c r="AA86" s="21" t="s">
        <v>29</v>
      </c>
      <c r="AB86" s="21" t="s">
        <v>29</v>
      </c>
      <c r="AC86" s="21" t="s">
        <v>29</v>
      </c>
      <c r="AD86" s="21">
        <v>0</v>
      </c>
      <c r="AE86" s="11" t="s">
        <v>289</v>
      </c>
      <c r="AF86" s="20" t="str">
        <f>VLOOKUP(D86,'2013'!D110:AE517,28,FALSE)</f>
        <v xml:space="preserve">Justification for 0 (zero) reporting: Aid granted solely from the Community fund. No resources from </v>
      </c>
    </row>
    <row r="87" spans="1:32" ht="89.25" x14ac:dyDescent="0.2">
      <c r="A87" s="21" t="s">
        <v>28</v>
      </c>
      <c r="B87" s="21">
        <v>5204</v>
      </c>
      <c r="C87" s="21">
        <v>1</v>
      </c>
      <c r="D87" s="4" t="str">
        <f t="shared" si="1"/>
        <v>52041</v>
      </c>
      <c r="E87" s="21" t="s">
        <v>115</v>
      </c>
      <c r="F87" s="27" t="s">
        <v>1033</v>
      </c>
      <c r="G87" s="27" t="s">
        <v>1033</v>
      </c>
      <c r="H87" s="27" t="s">
        <v>29</v>
      </c>
      <c r="I87" s="27" t="s">
        <v>1034</v>
      </c>
      <c r="J87" s="27">
        <v>2013</v>
      </c>
      <c r="K87" s="27" t="s">
        <v>29</v>
      </c>
      <c r="L87" s="27" t="s">
        <v>56</v>
      </c>
      <c r="M87" s="27" t="s">
        <v>222</v>
      </c>
      <c r="N87" s="21" t="s">
        <v>29</v>
      </c>
      <c r="O87" s="21" t="s">
        <v>48</v>
      </c>
      <c r="P87" s="21" t="s">
        <v>84</v>
      </c>
      <c r="Q87" s="21" t="s">
        <v>33</v>
      </c>
      <c r="R87" s="21" t="s">
        <v>49</v>
      </c>
      <c r="S87" s="21" t="s">
        <v>50</v>
      </c>
      <c r="T87" s="21" t="s">
        <v>37</v>
      </c>
      <c r="U87" s="21" t="s">
        <v>1035</v>
      </c>
      <c r="V87" s="21" t="s">
        <v>336</v>
      </c>
      <c r="W87" s="21" t="s">
        <v>37</v>
      </c>
      <c r="X87" s="21" t="s">
        <v>29</v>
      </c>
      <c r="Y87" s="21" t="s">
        <v>997</v>
      </c>
      <c r="Z87" s="21" t="s">
        <v>38</v>
      </c>
      <c r="AA87" s="21" t="s">
        <v>29</v>
      </c>
      <c r="AB87" s="21" t="s">
        <v>29</v>
      </c>
      <c r="AC87" s="21" t="s">
        <v>29</v>
      </c>
      <c r="AD87" s="21">
        <v>1.2190000000000001</v>
      </c>
      <c r="AE87" s="11" t="s">
        <v>29</v>
      </c>
      <c r="AF87" s="20" t="str">
        <f>VLOOKUP(D87,'2013'!D123:AE530,28,FALSE)</f>
        <v/>
      </c>
    </row>
    <row r="88" spans="1:32" ht="108" customHeight="1" x14ac:dyDescent="0.2">
      <c r="A88" s="21" t="s">
        <v>28</v>
      </c>
      <c r="B88" s="21">
        <v>5204</v>
      </c>
      <c r="C88" s="21">
        <v>2</v>
      </c>
      <c r="D88" s="4" t="str">
        <f t="shared" si="1"/>
        <v>52042</v>
      </c>
      <c r="E88" s="21" t="s">
        <v>115</v>
      </c>
      <c r="F88" s="27" t="s">
        <v>1033</v>
      </c>
      <c r="G88" s="27" t="s">
        <v>1033</v>
      </c>
      <c r="H88" s="27" t="s">
        <v>29</v>
      </c>
      <c r="I88" s="27" t="s">
        <v>1034</v>
      </c>
      <c r="J88" s="27">
        <v>2013</v>
      </c>
      <c r="K88" s="27" t="s">
        <v>29</v>
      </c>
      <c r="L88" s="27" t="s">
        <v>56</v>
      </c>
      <c r="M88" s="27" t="s">
        <v>223</v>
      </c>
      <c r="N88" s="21" t="s">
        <v>29</v>
      </c>
      <c r="O88" s="21" t="s">
        <v>48</v>
      </c>
      <c r="P88" s="21" t="s">
        <v>84</v>
      </c>
      <c r="Q88" s="21" t="s">
        <v>33</v>
      </c>
      <c r="R88" s="21" t="s">
        <v>49</v>
      </c>
      <c r="S88" s="21" t="s">
        <v>50</v>
      </c>
      <c r="T88" s="21" t="s">
        <v>37</v>
      </c>
      <c r="U88" s="21" t="s">
        <v>1035</v>
      </c>
      <c r="V88" s="21" t="s">
        <v>336</v>
      </c>
      <c r="W88" s="21" t="s">
        <v>37</v>
      </c>
      <c r="X88" s="21" t="s">
        <v>29</v>
      </c>
      <c r="Y88" s="21" t="s">
        <v>997</v>
      </c>
      <c r="Z88" s="21" t="s">
        <v>38</v>
      </c>
      <c r="AA88" s="21" t="s">
        <v>29</v>
      </c>
      <c r="AB88" s="21" t="s">
        <v>29</v>
      </c>
      <c r="AC88" s="21" t="s">
        <v>29</v>
      </c>
      <c r="AD88" s="21">
        <v>0.48399999999999999</v>
      </c>
      <c r="AE88" s="11" t="s">
        <v>29</v>
      </c>
      <c r="AF88" s="20" t="str">
        <f>VLOOKUP(D88,'2013'!D124:AE531,28,FALSE)</f>
        <v/>
      </c>
    </row>
    <row r="89" spans="1:32" ht="93" customHeight="1" x14ac:dyDescent="0.2">
      <c r="A89" s="21" t="s">
        <v>28</v>
      </c>
      <c r="B89" s="21">
        <v>5204</v>
      </c>
      <c r="C89" s="21">
        <v>3</v>
      </c>
      <c r="D89" s="4" t="str">
        <f t="shared" si="1"/>
        <v>52043</v>
      </c>
      <c r="E89" s="21" t="s">
        <v>115</v>
      </c>
      <c r="F89" s="27" t="s">
        <v>1033</v>
      </c>
      <c r="G89" s="27" t="s">
        <v>1033</v>
      </c>
      <c r="H89" s="27" t="s">
        <v>29</v>
      </c>
      <c r="I89" s="27" t="s">
        <v>1034</v>
      </c>
      <c r="J89" s="27">
        <v>2013</v>
      </c>
      <c r="K89" s="27" t="s">
        <v>29</v>
      </c>
      <c r="L89" s="27" t="s">
        <v>56</v>
      </c>
      <c r="M89" s="27" t="s">
        <v>250</v>
      </c>
      <c r="N89" s="21" t="s">
        <v>29</v>
      </c>
      <c r="O89" s="21" t="s">
        <v>48</v>
      </c>
      <c r="P89" s="21" t="s">
        <v>84</v>
      </c>
      <c r="Q89" s="21" t="s">
        <v>33</v>
      </c>
      <c r="R89" s="21" t="s">
        <v>49</v>
      </c>
      <c r="S89" s="21" t="s">
        <v>50</v>
      </c>
      <c r="T89" s="21" t="s">
        <v>37</v>
      </c>
      <c r="U89" s="21" t="s">
        <v>1035</v>
      </c>
      <c r="V89" s="21" t="s">
        <v>336</v>
      </c>
      <c r="W89" s="21" t="s">
        <v>37</v>
      </c>
      <c r="X89" s="21" t="s">
        <v>29</v>
      </c>
      <c r="Y89" s="21" t="s">
        <v>997</v>
      </c>
      <c r="Z89" s="21" t="s">
        <v>38</v>
      </c>
      <c r="AA89" s="21" t="s">
        <v>29</v>
      </c>
      <c r="AB89" s="21" t="s">
        <v>29</v>
      </c>
      <c r="AC89" s="21" t="s">
        <v>29</v>
      </c>
      <c r="AD89" s="21">
        <v>0</v>
      </c>
      <c r="AE89" s="11" t="s">
        <v>289</v>
      </c>
      <c r="AF89" s="20" t="str">
        <f>VLOOKUP(D89,'2013'!D125:AE532,28,FALSE)</f>
        <v>Justification for 0 (zero) reporting: No Aid of this type in 2013; : Izdevumi šajā pasākumā 2013.gad</v>
      </c>
    </row>
    <row r="90" spans="1:32" ht="91.5" customHeight="1" x14ac:dyDescent="0.2">
      <c r="A90" s="21" t="s">
        <v>28</v>
      </c>
      <c r="B90" s="21">
        <v>5204</v>
      </c>
      <c r="C90" s="21">
        <v>4</v>
      </c>
      <c r="D90" s="4" t="str">
        <f t="shared" si="1"/>
        <v>52044</v>
      </c>
      <c r="E90" s="21" t="s">
        <v>115</v>
      </c>
      <c r="F90" s="27" t="s">
        <v>1033</v>
      </c>
      <c r="G90" s="27" t="s">
        <v>1033</v>
      </c>
      <c r="H90" s="27" t="s">
        <v>29</v>
      </c>
      <c r="I90" s="27" t="s">
        <v>1034</v>
      </c>
      <c r="J90" s="27">
        <v>2013</v>
      </c>
      <c r="K90" s="27" t="s">
        <v>29</v>
      </c>
      <c r="L90" s="27" t="s">
        <v>67</v>
      </c>
      <c r="M90" s="27" t="s">
        <v>131</v>
      </c>
      <c r="N90" s="21" t="s">
        <v>29</v>
      </c>
      <c r="O90" s="21" t="s">
        <v>48</v>
      </c>
      <c r="P90" s="21" t="s">
        <v>84</v>
      </c>
      <c r="Q90" s="21" t="s">
        <v>33</v>
      </c>
      <c r="R90" s="21" t="s">
        <v>49</v>
      </c>
      <c r="S90" s="21" t="s">
        <v>50</v>
      </c>
      <c r="T90" s="21" t="s">
        <v>37</v>
      </c>
      <c r="U90" s="21" t="s">
        <v>1035</v>
      </c>
      <c r="V90" s="21" t="s">
        <v>336</v>
      </c>
      <c r="W90" s="21" t="s">
        <v>37</v>
      </c>
      <c r="X90" s="21" t="s">
        <v>29</v>
      </c>
      <c r="Y90" s="21" t="s">
        <v>997</v>
      </c>
      <c r="Z90" s="21" t="s">
        <v>38</v>
      </c>
      <c r="AA90" s="21" t="s">
        <v>29</v>
      </c>
      <c r="AB90" s="21" t="s">
        <v>29</v>
      </c>
      <c r="AC90" s="21" t="s">
        <v>29</v>
      </c>
      <c r="AD90" s="21">
        <v>1.2E-2</v>
      </c>
      <c r="AE90" s="11" t="s">
        <v>29</v>
      </c>
      <c r="AF90" s="20" t="str">
        <f>VLOOKUP(D90,'2013'!D126:AE533,28,FALSE)</f>
        <v/>
      </c>
    </row>
    <row r="91" spans="1:32" ht="191.25" x14ac:dyDescent="0.2">
      <c r="A91" s="21" t="s">
        <v>28</v>
      </c>
      <c r="B91" s="21">
        <v>5205</v>
      </c>
      <c r="C91" s="21">
        <v>1</v>
      </c>
      <c r="D91" s="4" t="str">
        <f t="shared" si="1"/>
        <v>52051</v>
      </c>
      <c r="E91" s="21" t="s">
        <v>118</v>
      </c>
      <c r="F91" s="27" t="s">
        <v>318</v>
      </c>
      <c r="G91" s="27" t="s">
        <v>1037</v>
      </c>
      <c r="H91" s="27" t="s">
        <v>29</v>
      </c>
      <c r="I91" s="27" t="s">
        <v>1038</v>
      </c>
      <c r="J91" s="27">
        <v>2013</v>
      </c>
      <c r="K91" s="27" t="s">
        <v>1123</v>
      </c>
      <c r="L91" s="27" t="s">
        <v>30</v>
      </c>
      <c r="M91" s="27" t="s">
        <v>29</v>
      </c>
      <c r="N91" s="21" t="s">
        <v>74</v>
      </c>
      <c r="O91" s="21" t="s">
        <v>48</v>
      </c>
      <c r="P91" s="21" t="s">
        <v>29</v>
      </c>
      <c r="Q91" s="21" t="s">
        <v>33</v>
      </c>
      <c r="R91" s="21" t="s">
        <v>49</v>
      </c>
      <c r="S91" s="21" t="s">
        <v>50</v>
      </c>
      <c r="T91" s="21" t="s">
        <v>37</v>
      </c>
      <c r="U91" s="21" t="s">
        <v>1008</v>
      </c>
      <c r="V91" s="21" t="s">
        <v>336</v>
      </c>
      <c r="W91" s="21" t="s">
        <v>37</v>
      </c>
      <c r="X91" s="21" t="s">
        <v>29</v>
      </c>
      <c r="Y91" s="21" t="s">
        <v>997</v>
      </c>
      <c r="Z91" s="21" t="s">
        <v>38</v>
      </c>
      <c r="AA91" s="21" t="s">
        <v>29</v>
      </c>
      <c r="AB91" s="21" t="s">
        <v>29</v>
      </c>
      <c r="AC91" s="21" t="s">
        <v>29</v>
      </c>
      <c r="AD91" s="21">
        <v>0</v>
      </c>
      <c r="AE91" s="11" t="s">
        <v>289</v>
      </c>
      <c r="AF91" s="20" t="str">
        <f>VLOOKUP(D91,'2013'!D127:AE534,28,FALSE)</f>
        <v xml:space="preserve">Justification for 0 (zero) reporting: Aid granted solely from the Community fund. No resources from </v>
      </c>
    </row>
    <row r="92" spans="1:32" ht="114.75" customHeight="1" x14ac:dyDescent="0.2">
      <c r="A92" s="21" t="s">
        <v>28</v>
      </c>
      <c r="B92" s="21">
        <v>5206</v>
      </c>
      <c r="C92" s="21">
        <v>1</v>
      </c>
      <c r="D92" s="4" t="str">
        <f t="shared" si="1"/>
        <v>52061</v>
      </c>
      <c r="E92" s="21" t="s">
        <v>108</v>
      </c>
      <c r="F92" s="27" t="s">
        <v>1040</v>
      </c>
      <c r="G92" s="27" t="s">
        <v>1040</v>
      </c>
      <c r="H92" s="27" t="s">
        <v>29</v>
      </c>
      <c r="I92" s="27" t="s">
        <v>1041</v>
      </c>
      <c r="J92" s="27">
        <v>2013</v>
      </c>
      <c r="K92" s="27" t="s">
        <v>1042</v>
      </c>
      <c r="L92" s="27" t="s">
        <v>111</v>
      </c>
      <c r="M92" s="27" t="s">
        <v>29</v>
      </c>
      <c r="N92" s="21" t="s">
        <v>1043</v>
      </c>
      <c r="O92" s="21" t="s">
        <v>48</v>
      </c>
      <c r="P92" s="21" t="s">
        <v>29</v>
      </c>
      <c r="Q92" s="21" t="s">
        <v>29</v>
      </c>
      <c r="R92" s="21" t="s">
        <v>49</v>
      </c>
      <c r="S92" s="21" t="s">
        <v>50</v>
      </c>
      <c r="T92" s="21" t="s">
        <v>37</v>
      </c>
      <c r="U92" s="21" t="s">
        <v>29</v>
      </c>
      <c r="V92" s="21" t="s">
        <v>1044</v>
      </c>
      <c r="W92" s="21" t="s">
        <v>37</v>
      </c>
      <c r="X92" s="21" t="s">
        <v>29</v>
      </c>
      <c r="Y92" s="21" t="s">
        <v>997</v>
      </c>
      <c r="Z92" s="21" t="s">
        <v>38</v>
      </c>
      <c r="AA92" s="21" t="s">
        <v>29</v>
      </c>
      <c r="AB92" s="21" t="s">
        <v>29</v>
      </c>
      <c r="AC92" s="21" t="s">
        <v>29</v>
      </c>
      <c r="AD92" s="21">
        <v>0</v>
      </c>
      <c r="AE92" s="11" t="s">
        <v>1095</v>
      </c>
      <c r="AF92" s="20" t="str">
        <f>VLOOKUP(D92,'2013'!D128:AE535,28,FALSE)</f>
        <v xml:space="preserve">Request to change case data: Duration start ("Sākuma termiņš") should be set to 01.01.2014. as this </v>
      </c>
    </row>
    <row r="93" spans="1:32" ht="132.75" customHeight="1" x14ac:dyDescent="0.2">
      <c r="A93" s="21" t="s">
        <v>28</v>
      </c>
      <c r="B93" s="21">
        <v>5207</v>
      </c>
      <c r="C93" s="21">
        <v>1</v>
      </c>
      <c r="D93" s="4" t="str">
        <f t="shared" si="1"/>
        <v>52071</v>
      </c>
      <c r="E93" s="21" t="s">
        <v>118</v>
      </c>
      <c r="F93" s="27" t="s">
        <v>1046</v>
      </c>
      <c r="G93" s="27" t="s">
        <v>1046</v>
      </c>
      <c r="H93" s="27" t="s">
        <v>29</v>
      </c>
      <c r="I93" s="27" t="s">
        <v>1047</v>
      </c>
      <c r="J93" s="27">
        <v>2013</v>
      </c>
      <c r="K93" s="27" t="s">
        <v>301</v>
      </c>
      <c r="L93" s="27" t="s">
        <v>69</v>
      </c>
      <c r="M93" s="27" t="s">
        <v>213</v>
      </c>
      <c r="N93" s="21" t="s">
        <v>29</v>
      </c>
      <c r="O93" s="21" t="s">
        <v>48</v>
      </c>
      <c r="P93" s="21" t="s">
        <v>84</v>
      </c>
      <c r="Q93" s="21" t="s">
        <v>33</v>
      </c>
      <c r="R93" s="21" t="s">
        <v>49</v>
      </c>
      <c r="S93" s="21" t="s">
        <v>50</v>
      </c>
      <c r="T93" s="21" t="s">
        <v>37</v>
      </c>
      <c r="U93" s="21" t="s">
        <v>1048</v>
      </c>
      <c r="V93" s="21" t="s">
        <v>68</v>
      </c>
      <c r="W93" s="21" t="s">
        <v>37</v>
      </c>
      <c r="X93" s="21" t="s">
        <v>29</v>
      </c>
      <c r="Y93" s="21" t="s">
        <v>997</v>
      </c>
      <c r="Z93" s="21" t="s">
        <v>38</v>
      </c>
      <c r="AA93" s="21" t="s">
        <v>29</v>
      </c>
      <c r="AB93" s="21" t="s">
        <v>29</v>
      </c>
      <c r="AC93" s="21" t="s">
        <v>29</v>
      </c>
      <c r="AD93" s="21">
        <v>0</v>
      </c>
      <c r="AE93" s="11" t="s">
        <v>289</v>
      </c>
      <c r="AF93" s="20" t="str">
        <f>VLOOKUP(D93,'2013'!D129:AE536,28,FALSE)</f>
        <v xml:space="preserve">Justification for 0 (zero) reporting: Aid granted solely from the Community fund. No resources from </v>
      </c>
    </row>
    <row r="94" spans="1:32" ht="408" x14ac:dyDescent="0.2">
      <c r="A94" s="21" t="s">
        <v>28</v>
      </c>
      <c r="B94" s="21">
        <v>5208</v>
      </c>
      <c r="C94" s="21">
        <v>1</v>
      </c>
      <c r="D94" s="4" t="str">
        <f t="shared" si="1"/>
        <v>52081</v>
      </c>
      <c r="E94" s="21" t="s">
        <v>118</v>
      </c>
      <c r="F94" s="27" t="s">
        <v>1049</v>
      </c>
      <c r="G94" s="27" t="s">
        <v>1049</v>
      </c>
      <c r="H94" s="27" t="s">
        <v>29</v>
      </c>
      <c r="I94" s="27" t="s">
        <v>1050</v>
      </c>
      <c r="J94" s="27">
        <v>2013</v>
      </c>
      <c r="K94" s="27" t="s">
        <v>1051</v>
      </c>
      <c r="L94" s="27" t="s">
        <v>30</v>
      </c>
      <c r="M94" s="27" t="s">
        <v>132</v>
      </c>
      <c r="N94" s="21" t="s">
        <v>29</v>
      </c>
      <c r="O94" s="21" t="s">
        <v>48</v>
      </c>
      <c r="P94" s="21" t="s">
        <v>29</v>
      </c>
      <c r="Q94" s="21" t="s">
        <v>33</v>
      </c>
      <c r="R94" s="21" t="s">
        <v>49</v>
      </c>
      <c r="S94" s="21" t="s">
        <v>50</v>
      </c>
      <c r="T94" s="21" t="s">
        <v>37</v>
      </c>
      <c r="U94" s="21" t="s">
        <v>1052</v>
      </c>
      <c r="V94" s="21" t="s">
        <v>68</v>
      </c>
      <c r="W94" s="21" t="s">
        <v>37</v>
      </c>
      <c r="X94" s="21" t="s">
        <v>29</v>
      </c>
      <c r="Y94" s="21" t="s">
        <v>997</v>
      </c>
      <c r="Z94" s="21" t="s">
        <v>38</v>
      </c>
      <c r="AA94" s="21" t="s">
        <v>29</v>
      </c>
      <c r="AB94" s="21" t="s">
        <v>29</v>
      </c>
      <c r="AC94" s="21" t="s">
        <v>29</v>
      </c>
      <c r="AD94" s="21">
        <v>0</v>
      </c>
      <c r="AE94" s="11" t="s">
        <v>289</v>
      </c>
      <c r="AF94" s="20" t="str">
        <f>VLOOKUP(D94,'2013'!D130:AE537,28,FALSE)</f>
        <v xml:space="preserve">Justification for 0 (zero) reporting: Aid granted solely from the Community fund. No resources from </v>
      </c>
    </row>
    <row r="95" spans="1:32" ht="165.75" x14ac:dyDescent="0.2">
      <c r="A95" s="21" t="s">
        <v>28</v>
      </c>
      <c r="B95" s="21">
        <v>5209</v>
      </c>
      <c r="C95" s="21">
        <v>1</v>
      </c>
      <c r="D95" s="4" t="str">
        <f t="shared" ref="D95:D108" si="2">CONCATENATE(B95,C95)</f>
        <v>52091</v>
      </c>
      <c r="E95" s="21" t="s">
        <v>118</v>
      </c>
      <c r="F95" s="27" t="s">
        <v>1053</v>
      </c>
      <c r="G95" s="27" t="s">
        <v>1054</v>
      </c>
      <c r="H95" s="27" t="s">
        <v>29</v>
      </c>
      <c r="I95" s="27" t="s">
        <v>1055</v>
      </c>
      <c r="J95" s="27">
        <v>2013</v>
      </c>
      <c r="K95" s="27" t="s">
        <v>1056</v>
      </c>
      <c r="L95" s="27" t="s">
        <v>30</v>
      </c>
      <c r="M95" s="27" t="s">
        <v>29</v>
      </c>
      <c r="N95" s="21" t="s">
        <v>1024</v>
      </c>
      <c r="O95" s="21" t="s">
        <v>48</v>
      </c>
      <c r="P95" s="21" t="s">
        <v>84</v>
      </c>
      <c r="Q95" s="21" t="s">
        <v>33</v>
      </c>
      <c r="R95" s="21" t="s">
        <v>49</v>
      </c>
      <c r="S95" s="21" t="s">
        <v>50</v>
      </c>
      <c r="T95" s="21" t="s">
        <v>37</v>
      </c>
      <c r="U95" s="21" t="s">
        <v>1008</v>
      </c>
      <c r="V95" s="21" t="s">
        <v>336</v>
      </c>
      <c r="W95" s="21" t="s">
        <v>37</v>
      </c>
      <c r="X95" s="21" t="s">
        <v>29</v>
      </c>
      <c r="Y95" s="21" t="s">
        <v>997</v>
      </c>
      <c r="Z95" s="21" t="s">
        <v>38</v>
      </c>
      <c r="AA95" s="21" t="s">
        <v>29</v>
      </c>
      <c r="AB95" s="21" t="s">
        <v>29</v>
      </c>
      <c r="AC95" s="21" t="s">
        <v>29</v>
      </c>
      <c r="AD95" s="21">
        <v>0</v>
      </c>
      <c r="AE95" s="11" t="s">
        <v>1095</v>
      </c>
      <c r="AF95" s="20" t="str">
        <f>VLOOKUP(D95,'2013'!D131:AE538,28,FALSE)</f>
        <v xml:space="preserve">Justification for 0 (zero) reporting: Aid granted solely from the Community fund. No resources from </v>
      </c>
    </row>
    <row r="96" spans="1:32" ht="38.25" x14ac:dyDescent="0.2">
      <c r="A96" s="21" t="s">
        <v>28</v>
      </c>
      <c r="B96" s="21">
        <v>5210</v>
      </c>
      <c r="C96" s="21">
        <v>1</v>
      </c>
      <c r="D96" s="4" t="str">
        <f t="shared" si="2"/>
        <v>52101</v>
      </c>
      <c r="E96" s="21" t="s">
        <v>85</v>
      </c>
      <c r="F96" s="27" t="s">
        <v>258</v>
      </c>
      <c r="G96" s="27" t="s">
        <v>258</v>
      </c>
      <c r="H96" s="27" t="s">
        <v>29</v>
      </c>
      <c r="I96" s="27" t="s">
        <v>1057</v>
      </c>
      <c r="J96" s="27">
        <v>2013</v>
      </c>
      <c r="K96" s="27" t="s">
        <v>29</v>
      </c>
      <c r="L96" s="27" t="s">
        <v>30</v>
      </c>
      <c r="M96" s="27" t="s">
        <v>132</v>
      </c>
      <c r="N96" s="21" t="s">
        <v>29</v>
      </c>
      <c r="O96" s="21" t="s">
        <v>48</v>
      </c>
      <c r="P96" s="21" t="s">
        <v>84</v>
      </c>
      <c r="Q96" s="21" t="s">
        <v>33</v>
      </c>
      <c r="R96" s="21" t="s">
        <v>49</v>
      </c>
      <c r="S96" s="21" t="s">
        <v>50</v>
      </c>
      <c r="T96" s="21" t="s">
        <v>37</v>
      </c>
      <c r="U96" s="21" t="s">
        <v>1058</v>
      </c>
      <c r="V96" s="21" t="s">
        <v>68</v>
      </c>
      <c r="W96" s="21" t="s">
        <v>37</v>
      </c>
      <c r="X96" s="21" t="s">
        <v>29</v>
      </c>
      <c r="Y96" s="21" t="s">
        <v>997</v>
      </c>
      <c r="Z96" s="21" t="s">
        <v>38</v>
      </c>
      <c r="AA96" s="21" t="s">
        <v>29</v>
      </c>
      <c r="AB96" s="21" t="s">
        <v>29</v>
      </c>
      <c r="AC96" s="21" t="s">
        <v>29</v>
      </c>
      <c r="AD96" s="21">
        <v>4.1459999999999999</v>
      </c>
      <c r="AE96" s="11"/>
      <c r="AF96" s="20" t="str">
        <f>VLOOKUP(D96,'2013'!D132:AE539,28,FALSE)</f>
        <v xml:space="preserve">: Specified amount of national support in 2013 from 26 April to 31 December ; </v>
      </c>
    </row>
    <row r="97" spans="1:32" ht="63.75" x14ac:dyDescent="0.2">
      <c r="A97" s="21" t="s">
        <v>28</v>
      </c>
      <c r="B97" s="21">
        <v>5210</v>
      </c>
      <c r="C97" s="21">
        <v>2</v>
      </c>
      <c r="D97" s="4" t="str">
        <f t="shared" si="2"/>
        <v>52102</v>
      </c>
      <c r="E97" s="21" t="s">
        <v>85</v>
      </c>
      <c r="F97" s="27" t="s">
        <v>258</v>
      </c>
      <c r="G97" s="27" t="s">
        <v>258</v>
      </c>
      <c r="H97" s="27" t="s">
        <v>29</v>
      </c>
      <c r="I97" s="27" t="s">
        <v>1057</v>
      </c>
      <c r="J97" s="27">
        <v>2013</v>
      </c>
      <c r="K97" s="27" t="s">
        <v>29</v>
      </c>
      <c r="L97" s="27" t="s">
        <v>67</v>
      </c>
      <c r="M97" s="27" t="s">
        <v>131</v>
      </c>
      <c r="N97" s="21" t="s">
        <v>29</v>
      </c>
      <c r="O97" s="21" t="s">
        <v>48</v>
      </c>
      <c r="P97" s="21" t="s">
        <v>84</v>
      </c>
      <c r="Q97" s="21" t="s">
        <v>33</v>
      </c>
      <c r="R97" s="21" t="s">
        <v>49</v>
      </c>
      <c r="S97" s="21" t="s">
        <v>50</v>
      </c>
      <c r="T97" s="21" t="s">
        <v>37</v>
      </c>
      <c r="U97" s="21" t="s">
        <v>1058</v>
      </c>
      <c r="V97" s="21" t="s">
        <v>68</v>
      </c>
      <c r="W97" s="21" t="s">
        <v>37</v>
      </c>
      <c r="X97" s="21" t="s">
        <v>29</v>
      </c>
      <c r="Y97" s="21" t="s">
        <v>997</v>
      </c>
      <c r="Z97" s="21" t="s">
        <v>38</v>
      </c>
      <c r="AA97" s="21" t="s">
        <v>29</v>
      </c>
      <c r="AB97" s="21" t="s">
        <v>29</v>
      </c>
      <c r="AC97" s="21" t="s">
        <v>29</v>
      </c>
      <c r="AD97" s="21">
        <v>0</v>
      </c>
      <c r="AE97" s="11" t="s">
        <v>1097</v>
      </c>
      <c r="AF97" s="20" t="str">
        <f>VLOOKUP(D97,'2013'!D133:AE540,28,FALSE)</f>
        <v xml:space="preserve">: Nav; : The state aid was not paid from April 26, 2013 to December 31, 2013.; </v>
      </c>
    </row>
    <row r="98" spans="1:32" ht="64.5" customHeight="1" x14ac:dyDescent="0.2">
      <c r="A98" s="21" t="s">
        <v>28</v>
      </c>
      <c r="B98" s="21">
        <v>5211</v>
      </c>
      <c r="C98" s="21">
        <v>1</v>
      </c>
      <c r="D98" s="4" t="str">
        <f t="shared" si="2"/>
        <v>52111</v>
      </c>
      <c r="E98" s="21" t="s">
        <v>118</v>
      </c>
      <c r="F98" s="27" t="s">
        <v>1061</v>
      </c>
      <c r="G98" s="27" t="s">
        <v>1061</v>
      </c>
      <c r="H98" s="27" t="s">
        <v>29</v>
      </c>
      <c r="I98" s="27" t="s">
        <v>1062</v>
      </c>
      <c r="J98" s="27">
        <v>2013</v>
      </c>
      <c r="K98" s="27" t="s">
        <v>1051</v>
      </c>
      <c r="L98" s="27" t="s">
        <v>30</v>
      </c>
      <c r="M98" s="27" t="s">
        <v>132</v>
      </c>
      <c r="N98" s="21" t="s">
        <v>29</v>
      </c>
      <c r="O98" s="21" t="s">
        <v>48</v>
      </c>
      <c r="P98" s="21" t="s">
        <v>29</v>
      </c>
      <c r="Q98" s="21" t="s">
        <v>33</v>
      </c>
      <c r="R98" s="21" t="s">
        <v>49</v>
      </c>
      <c r="S98" s="21" t="s">
        <v>50</v>
      </c>
      <c r="T98" s="21" t="s">
        <v>37</v>
      </c>
      <c r="U98" s="21" t="s">
        <v>1008</v>
      </c>
      <c r="V98" s="21" t="s">
        <v>336</v>
      </c>
      <c r="W98" s="21" t="s">
        <v>37</v>
      </c>
      <c r="X98" s="21" t="s">
        <v>29</v>
      </c>
      <c r="Y98" s="21" t="s">
        <v>997</v>
      </c>
      <c r="Z98" s="21" t="s">
        <v>38</v>
      </c>
      <c r="AA98" s="21" t="s">
        <v>29</v>
      </c>
      <c r="AB98" s="21" t="s">
        <v>29</v>
      </c>
      <c r="AC98" s="21" t="s">
        <v>29</v>
      </c>
      <c r="AD98" s="21">
        <v>0</v>
      </c>
      <c r="AE98" s="11" t="s">
        <v>1095</v>
      </c>
      <c r="AF98" s="20" t="str">
        <f>VLOOKUP(D98,'2013'!D134:AE541,28,FALSE)</f>
        <v xml:space="preserve">Justification for 0 (zero) reporting: Aid granted solely from the Community fund. No resources from </v>
      </c>
    </row>
    <row r="99" spans="1:32" ht="76.5" x14ac:dyDescent="0.2">
      <c r="A99" s="21" t="s">
        <v>28</v>
      </c>
      <c r="B99" s="21">
        <v>5212</v>
      </c>
      <c r="C99" s="21">
        <v>1</v>
      </c>
      <c r="D99" s="4" t="str">
        <f t="shared" si="2"/>
        <v>52121</v>
      </c>
      <c r="E99" s="21" t="s">
        <v>169</v>
      </c>
      <c r="F99" s="27" t="s">
        <v>279</v>
      </c>
      <c r="G99" s="27" t="s">
        <v>279</v>
      </c>
      <c r="H99" s="27" t="s">
        <v>29</v>
      </c>
      <c r="I99" s="27" t="s">
        <v>1063</v>
      </c>
      <c r="J99" s="27">
        <v>2013</v>
      </c>
      <c r="K99" s="27" t="s">
        <v>29</v>
      </c>
      <c r="L99" s="27" t="s">
        <v>30</v>
      </c>
      <c r="M99" s="27" t="s">
        <v>132</v>
      </c>
      <c r="N99" s="21" t="s">
        <v>29</v>
      </c>
      <c r="O99" s="21" t="s">
        <v>48</v>
      </c>
      <c r="P99" s="21" t="s">
        <v>84</v>
      </c>
      <c r="Q99" s="21" t="s">
        <v>33</v>
      </c>
      <c r="R99" s="21" t="s">
        <v>34</v>
      </c>
      <c r="S99" s="21" t="s">
        <v>51</v>
      </c>
      <c r="T99" s="21" t="s">
        <v>37</v>
      </c>
      <c r="U99" s="21" t="s">
        <v>1064</v>
      </c>
      <c r="V99" s="21" t="s">
        <v>68</v>
      </c>
      <c r="W99" s="21" t="s">
        <v>37</v>
      </c>
      <c r="X99" s="21" t="s">
        <v>29</v>
      </c>
      <c r="Y99" s="21" t="s">
        <v>1102</v>
      </c>
      <c r="Z99" s="21" t="s">
        <v>38</v>
      </c>
      <c r="AA99" s="21" t="s">
        <v>29</v>
      </c>
      <c r="AB99" s="21" t="s">
        <v>29</v>
      </c>
      <c r="AC99" s="21">
        <v>0</v>
      </c>
      <c r="AD99" s="21">
        <v>0</v>
      </c>
      <c r="AE99" s="11" t="s">
        <v>1091</v>
      </c>
      <c r="AF99" s="20" t="str">
        <f>VLOOKUP(D99,'2013'!D135:AE542,28,FALSE)</f>
        <v>Rejected: nepieciešami precizējumi; Justification for 0 (zero) reporting: Corporate income tax rebat</v>
      </c>
    </row>
    <row r="100" spans="1:32" ht="86.25" customHeight="1" x14ac:dyDescent="0.2">
      <c r="A100" s="21" t="s">
        <v>28</v>
      </c>
      <c r="B100" s="21">
        <v>5213</v>
      </c>
      <c r="C100" s="21">
        <v>1</v>
      </c>
      <c r="D100" s="4" t="str">
        <f t="shared" si="2"/>
        <v>52131</v>
      </c>
      <c r="E100" s="21" t="s">
        <v>118</v>
      </c>
      <c r="F100" s="27" t="s">
        <v>303</v>
      </c>
      <c r="G100" s="27" t="s">
        <v>303</v>
      </c>
      <c r="H100" s="27" t="s">
        <v>29</v>
      </c>
      <c r="I100" s="27" t="s">
        <v>1066</v>
      </c>
      <c r="J100" s="27">
        <v>2013</v>
      </c>
      <c r="K100" s="31" t="s">
        <v>1067</v>
      </c>
      <c r="L100" s="27" t="s">
        <v>59</v>
      </c>
      <c r="M100" s="27" t="s">
        <v>141</v>
      </c>
      <c r="N100" s="21" t="s">
        <v>29</v>
      </c>
      <c r="O100" s="21" t="s">
        <v>48</v>
      </c>
      <c r="P100" s="21" t="s">
        <v>84</v>
      </c>
      <c r="Q100" s="21" t="s">
        <v>33</v>
      </c>
      <c r="R100" s="21" t="s">
        <v>49</v>
      </c>
      <c r="S100" s="21" t="s">
        <v>50</v>
      </c>
      <c r="T100" s="21" t="s">
        <v>37</v>
      </c>
      <c r="U100" s="28" t="s">
        <v>1122</v>
      </c>
      <c r="V100" s="21" t="s">
        <v>161</v>
      </c>
      <c r="W100" s="21" t="s">
        <v>37</v>
      </c>
      <c r="X100" s="21" t="s">
        <v>29</v>
      </c>
      <c r="Y100" s="21" t="s">
        <v>997</v>
      </c>
      <c r="Z100" s="21" t="s">
        <v>38</v>
      </c>
      <c r="AA100" s="21" t="s">
        <v>29</v>
      </c>
      <c r="AB100" s="21" t="s">
        <v>29</v>
      </c>
      <c r="AC100" s="21" t="s">
        <v>29</v>
      </c>
      <c r="AD100" s="21">
        <v>0</v>
      </c>
      <c r="AE100" s="11" t="s">
        <v>289</v>
      </c>
      <c r="AF100" s="20" t="str">
        <f>VLOOKUP(D100,'2013'!D136:AE543,28,FALSE)</f>
        <v xml:space="preserve">Justification for 0 (zero) reporting: Aid granted solely from the Community fund. No resources from </v>
      </c>
    </row>
    <row r="101" spans="1:32" ht="57.75" customHeight="1" x14ac:dyDescent="0.2">
      <c r="A101" s="21" t="s">
        <v>28</v>
      </c>
      <c r="B101" s="21">
        <v>5213</v>
      </c>
      <c r="C101" s="21">
        <v>2</v>
      </c>
      <c r="D101" s="4" t="str">
        <f t="shared" si="2"/>
        <v>52132</v>
      </c>
      <c r="E101" s="21" t="s">
        <v>118</v>
      </c>
      <c r="F101" s="27" t="s">
        <v>303</v>
      </c>
      <c r="G101" s="27" t="s">
        <v>303</v>
      </c>
      <c r="H101" s="27" t="s">
        <v>29</v>
      </c>
      <c r="I101" s="27" t="s">
        <v>1066</v>
      </c>
      <c r="J101" s="27">
        <v>2013</v>
      </c>
      <c r="K101" s="32"/>
      <c r="L101" s="27" t="s">
        <v>59</v>
      </c>
      <c r="M101" s="27" t="s">
        <v>142</v>
      </c>
      <c r="N101" s="21" t="s">
        <v>29</v>
      </c>
      <c r="O101" s="21" t="s">
        <v>48</v>
      </c>
      <c r="P101" s="21" t="s">
        <v>84</v>
      </c>
      <c r="Q101" s="21" t="s">
        <v>33</v>
      </c>
      <c r="R101" s="21" t="s">
        <v>49</v>
      </c>
      <c r="S101" s="21" t="s">
        <v>50</v>
      </c>
      <c r="T101" s="21" t="s">
        <v>37</v>
      </c>
      <c r="U101" s="28" t="s">
        <v>1122</v>
      </c>
      <c r="V101" s="21" t="s">
        <v>161</v>
      </c>
      <c r="W101" s="21" t="s">
        <v>37</v>
      </c>
      <c r="X101" s="21" t="s">
        <v>29</v>
      </c>
      <c r="Y101" s="21" t="s">
        <v>997</v>
      </c>
      <c r="Z101" s="21" t="s">
        <v>38</v>
      </c>
      <c r="AA101" s="21" t="s">
        <v>29</v>
      </c>
      <c r="AB101" s="21" t="s">
        <v>29</v>
      </c>
      <c r="AC101" s="21" t="s">
        <v>29</v>
      </c>
      <c r="AD101" s="21">
        <v>0</v>
      </c>
      <c r="AE101" s="11" t="s">
        <v>289</v>
      </c>
      <c r="AF101" s="20" t="str">
        <f>VLOOKUP(D101,'2013'!D137:AE544,28,FALSE)</f>
        <v xml:space="preserve">Justification for 0 (zero) reporting: Aid granted solely from the Community fund. No resources from </v>
      </c>
    </row>
    <row r="102" spans="1:32" ht="81" customHeight="1" x14ac:dyDescent="0.2">
      <c r="A102" s="21" t="s">
        <v>28</v>
      </c>
      <c r="B102" s="21">
        <v>5214</v>
      </c>
      <c r="C102" s="21">
        <v>1</v>
      </c>
      <c r="D102" s="4" t="str">
        <f t="shared" si="2"/>
        <v>52141</v>
      </c>
      <c r="E102" s="21" t="s">
        <v>75</v>
      </c>
      <c r="F102" s="27" t="s">
        <v>1068</v>
      </c>
      <c r="G102" s="27" t="s">
        <v>1069</v>
      </c>
      <c r="H102" s="27" t="s">
        <v>29</v>
      </c>
      <c r="I102" s="27" t="s">
        <v>1070</v>
      </c>
      <c r="J102" s="27">
        <v>2013</v>
      </c>
      <c r="K102" s="33" t="s">
        <v>1126</v>
      </c>
      <c r="L102" s="27" t="s">
        <v>58</v>
      </c>
      <c r="M102" s="27" t="s">
        <v>29</v>
      </c>
      <c r="N102" s="21" t="s">
        <v>1072</v>
      </c>
      <c r="O102" s="21" t="s">
        <v>423</v>
      </c>
      <c r="P102" s="21" t="s">
        <v>94</v>
      </c>
      <c r="Q102" s="21" t="s">
        <v>33</v>
      </c>
      <c r="R102" s="21" t="s">
        <v>49</v>
      </c>
      <c r="S102" s="21" t="s">
        <v>50</v>
      </c>
      <c r="T102" s="21" t="s">
        <v>37</v>
      </c>
      <c r="U102" s="21" t="s">
        <v>1025</v>
      </c>
      <c r="V102" s="21" t="s">
        <v>278</v>
      </c>
      <c r="W102" s="21" t="s">
        <v>37</v>
      </c>
      <c r="X102" s="21" t="s">
        <v>29</v>
      </c>
      <c r="Y102" s="21" t="s">
        <v>997</v>
      </c>
      <c r="Z102" s="21" t="s">
        <v>553</v>
      </c>
      <c r="AA102" s="21" t="s">
        <v>29</v>
      </c>
      <c r="AB102" s="21" t="s">
        <v>29</v>
      </c>
      <c r="AC102" s="21" t="s">
        <v>29</v>
      </c>
      <c r="AD102" s="21">
        <v>0</v>
      </c>
      <c r="AE102" s="11" t="s">
        <v>1098</v>
      </c>
      <c r="AF102" s="20" t="str">
        <f>VLOOKUP(D102,'2013'!D138:AE545,28,FALSE)</f>
        <v/>
      </c>
    </row>
    <row r="103" spans="1:32" ht="87" customHeight="1" x14ac:dyDescent="0.2">
      <c r="A103" s="21" t="s">
        <v>28</v>
      </c>
      <c r="B103" s="21">
        <v>5214</v>
      </c>
      <c r="C103" s="21">
        <v>2</v>
      </c>
      <c r="D103" s="4" t="str">
        <f t="shared" si="2"/>
        <v>52142</v>
      </c>
      <c r="E103" s="21" t="s">
        <v>75</v>
      </c>
      <c r="F103" s="27" t="s">
        <v>1068</v>
      </c>
      <c r="G103" s="27" t="s">
        <v>1069</v>
      </c>
      <c r="H103" s="27" t="s">
        <v>29</v>
      </c>
      <c r="I103" s="27" t="s">
        <v>1070</v>
      </c>
      <c r="J103" s="27">
        <v>2013</v>
      </c>
      <c r="K103" s="34"/>
      <c r="L103" s="27" t="s">
        <v>58</v>
      </c>
      <c r="M103" s="27" t="s">
        <v>29</v>
      </c>
      <c r="N103" s="21" t="s">
        <v>1073</v>
      </c>
      <c r="O103" s="21" t="s">
        <v>423</v>
      </c>
      <c r="P103" s="21" t="s">
        <v>94</v>
      </c>
      <c r="Q103" s="21" t="s">
        <v>33</v>
      </c>
      <c r="R103" s="21" t="s">
        <v>49</v>
      </c>
      <c r="S103" s="21" t="s">
        <v>50</v>
      </c>
      <c r="T103" s="21" t="s">
        <v>37</v>
      </c>
      <c r="U103" s="21" t="s">
        <v>1025</v>
      </c>
      <c r="V103" s="21" t="s">
        <v>278</v>
      </c>
      <c r="W103" s="21" t="s">
        <v>37</v>
      </c>
      <c r="X103" s="21" t="s">
        <v>29</v>
      </c>
      <c r="Y103" s="21" t="s">
        <v>997</v>
      </c>
      <c r="Z103" s="21" t="s">
        <v>553</v>
      </c>
      <c r="AA103" s="21" t="s">
        <v>29</v>
      </c>
      <c r="AB103" s="21" t="s">
        <v>29</v>
      </c>
      <c r="AC103" s="21" t="s">
        <v>29</v>
      </c>
      <c r="AD103" s="21">
        <v>0</v>
      </c>
      <c r="AE103" s="11" t="s">
        <v>1098</v>
      </c>
      <c r="AF103" s="20" t="str">
        <f>VLOOKUP(D103,'2013'!D139:AE546,28,FALSE)</f>
        <v/>
      </c>
    </row>
    <row r="104" spans="1:32" ht="159" customHeight="1" x14ac:dyDescent="0.2">
      <c r="A104" s="21" t="s">
        <v>28</v>
      </c>
      <c r="B104" s="21">
        <v>5215</v>
      </c>
      <c r="C104" s="21">
        <v>1</v>
      </c>
      <c r="D104" s="4" t="str">
        <f t="shared" si="2"/>
        <v>52151</v>
      </c>
      <c r="E104" s="21" t="s">
        <v>115</v>
      </c>
      <c r="F104" s="27" t="s">
        <v>1074</v>
      </c>
      <c r="G104" s="27" t="s">
        <v>1074</v>
      </c>
      <c r="H104" s="27" t="s">
        <v>29</v>
      </c>
      <c r="I104" s="27" t="s">
        <v>1075</v>
      </c>
      <c r="J104" s="27">
        <v>2013</v>
      </c>
      <c r="K104" s="27" t="s">
        <v>29</v>
      </c>
      <c r="L104" s="27" t="s">
        <v>56</v>
      </c>
      <c r="M104" s="30" t="s">
        <v>216</v>
      </c>
      <c r="N104" s="21" t="s">
        <v>29</v>
      </c>
      <c r="O104" s="21" t="s">
        <v>48</v>
      </c>
      <c r="P104" s="21" t="s">
        <v>84</v>
      </c>
      <c r="Q104" s="21" t="s">
        <v>33</v>
      </c>
      <c r="R104" s="21" t="s">
        <v>49</v>
      </c>
      <c r="S104" s="21" t="s">
        <v>50</v>
      </c>
      <c r="T104" s="21" t="s">
        <v>37</v>
      </c>
      <c r="U104" s="21" t="s">
        <v>1076</v>
      </c>
      <c r="V104" s="21" t="s">
        <v>1077</v>
      </c>
      <c r="W104" s="21" t="s">
        <v>37</v>
      </c>
      <c r="X104" s="21" t="s">
        <v>29</v>
      </c>
      <c r="Y104" s="21" t="s">
        <v>997</v>
      </c>
      <c r="Z104" s="21" t="s">
        <v>38</v>
      </c>
      <c r="AA104" s="21" t="s">
        <v>29</v>
      </c>
      <c r="AB104" s="21" t="s">
        <v>29</v>
      </c>
      <c r="AC104" s="21" t="s">
        <v>29</v>
      </c>
      <c r="AD104" s="21">
        <v>0</v>
      </c>
      <c r="AE104" s="11" t="s">
        <v>1091</v>
      </c>
      <c r="AF104" s="20" t="str">
        <f>VLOOKUP(D104,'2013'!D140:AE547,28,FALSE)</f>
        <v xml:space="preserve">: Izdevumi šajā pasākumā 2013.gadā netika veikti.; </v>
      </c>
    </row>
    <row r="105" spans="1:32" ht="114.75" x14ac:dyDescent="0.2">
      <c r="A105" s="21" t="s">
        <v>28</v>
      </c>
      <c r="B105" s="21">
        <v>5215</v>
      </c>
      <c r="C105" s="21">
        <v>2</v>
      </c>
      <c r="D105" s="4" t="str">
        <f t="shared" si="2"/>
        <v>52152</v>
      </c>
      <c r="E105" s="21" t="s">
        <v>115</v>
      </c>
      <c r="F105" s="27" t="s">
        <v>1074</v>
      </c>
      <c r="G105" s="27" t="s">
        <v>1074</v>
      </c>
      <c r="H105" s="27" t="s">
        <v>29</v>
      </c>
      <c r="I105" s="27" t="s">
        <v>1075</v>
      </c>
      <c r="J105" s="27">
        <v>2013</v>
      </c>
      <c r="K105" s="27" t="s">
        <v>29</v>
      </c>
      <c r="L105" s="27" t="s">
        <v>56</v>
      </c>
      <c r="M105" s="27" t="s">
        <v>222</v>
      </c>
      <c r="N105" s="21" t="s">
        <v>29</v>
      </c>
      <c r="O105" s="21" t="s">
        <v>48</v>
      </c>
      <c r="P105" s="21" t="s">
        <v>84</v>
      </c>
      <c r="Q105" s="21" t="s">
        <v>33</v>
      </c>
      <c r="R105" s="21" t="s">
        <v>49</v>
      </c>
      <c r="S105" s="21" t="s">
        <v>50</v>
      </c>
      <c r="T105" s="21" t="s">
        <v>37</v>
      </c>
      <c r="U105" s="21" t="s">
        <v>1076</v>
      </c>
      <c r="V105" s="21" t="s">
        <v>1077</v>
      </c>
      <c r="W105" s="21" t="s">
        <v>37</v>
      </c>
      <c r="X105" s="21" t="s">
        <v>29</v>
      </c>
      <c r="Y105" s="21" t="s">
        <v>997</v>
      </c>
      <c r="Z105" s="21" t="s">
        <v>38</v>
      </c>
      <c r="AA105" s="21" t="s">
        <v>29</v>
      </c>
      <c r="AB105" s="21" t="s">
        <v>29</v>
      </c>
      <c r="AC105" s="21" t="s">
        <v>29</v>
      </c>
      <c r="AD105" s="21">
        <v>0.123</v>
      </c>
      <c r="AE105" s="11" t="s">
        <v>29</v>
      </c>
      <c r="AF105" s="20" t="str">
        <f>VLOOKUP(D105,'2013'!D141:AE548,28,FALSE)</f>
        <v/>
      </c>
    </row>
    <row r="106" spans="1:32" ht="93.75" customHeight="1" x14ac:dyDescent="0.2">
      <c r="A106" s="21" t="s">
        <v>28</v>
      </c>
      <c r="B106" s="21">
        <v>5215</v>
      </c>
      <c r="C106" s="21">
        <v>3</v>
      </c>
      <c r="D106" s="4" t="str">
        <f t="shared" si="2"/>
        <v>52153</v>
      </c>
      <c r="E106" s="21" t="s">
        <v>115</v>
      </c>
      <c r="F106" s="27" t="s">
        <v>1074</v>
      </c>
      <c r="G106" s="27" t="s">
        <v>1074</v>
      </c>
      <c r="H106" s="27" t="s">
        <v>29</v>
      </c>
      <c r="I106" s="27" t="s">
        <v>1075</v>
      </c>
      <c r="J106" s="27">
        <v>2013</v>
      </c>
      <c r="K106" s="27" t="s">
        <v>29</v>
      </c>
      <c r="L106" s="27" t="s">
        <v>56</v>
      </c>
      <c r="M106" s="30" t="s">
        <v>223</v>
      </c>
      <c r="N106" s="21" t="s">
        <v>29</v>
      </c>
      <c r="O106" s="21" t="s">
        <v>48</v>
      </c>
      <c r="P106" s="21" t="s">
        <v>84</v>
      </c>
      <c r="Q106" s="21" t="s">
        <v>33</v>
      </c>
      <c r="R106" s="21" t="s">
        <v>49</v>
      </c>
      <c r="S106" s="21" t="s">
        <v>50</v>
      </c>
      <c r="T106" s="21" t="s">
        <v>37</v>
      </c>
      <c r="U106" s="21" t="s">
        <v>1076</v>
      </c>
      <c r="V106" s="21" t="s">
        <v>1077</v>
      </c>
      <c r="W106" s="21" t="s">
        <v>37</v>
      </c>
      <c r="X106" s="21" t="s">
        <v>29</v>
      </c>
      <c r="Y106" s="21" t="s">
        <v>997</v>
      </c>
      <c r="Z106" s="21" t="s">
        <v>38</v>
      </c>
      <c r="AA106" s="21" t="s">
        <v>29</v>
      </c>
      <c r="AB106" s="21" t="s">
        <v>29</v>
      </c>
      <c r="AC106" s="21" t="s">
        <v>29</v>
      </c>
      <c r="AD106" s="21">
        <v>0</v>
      </c>
      <c r="AE106" s="11" t="s">
        <v>1091</v>
      </c>
      <c r="AF106" s="20" t="str">
        <f>VLOOKUP(D106,'2013'!D142:AE549,28,FALSE)</f>
        <v xml:space="preserve">: Izdevumi šajā pasākumā 2013.gadā netika veikti.; </v>
      </c>
    </row>
    <row r="107" spans="1:32" ht="114.75" x14ac:dyDescent="0.2">
      <c r="A107" s="21" t="s">
        <v>28</v>
      </c>
      <c r="B107" s="21">
        <v>5215</v>
      </c>
      <c r="C107" s="21">
        <v>4</v>
      </c>
      <c r="D107" s="4" t="str">
        <f t="shared" si="2"/>
        <v>52154</v>
      </c>
      <c r="E107" s="21" t="s">
        <v>115</v>
      </c>
      <c r="F107" s="27" t="s">
        <v>1074</v>
      </c>
      <c r="G107" s="27" t="s">
        <v>1074</v>
      </c>
      <c r="H107" s="27" t="s">
        <v>29</v>
      </c>
      <c r="I107" s="27" t="s">
        <v>1075</v>
      </c>
      <c r="J107" s="27">
        <v>2013</v>
      </c>
      <c r="K107" s="27" t="s">
        <v>29</v>
      </c>
      <c r="L107" s="27" t="s">
        <v>59</v>
      </c>
      <c r="M107" s="27" t="s">
        <v>141</v>
      </c>
      <c r="N107" s="21" t="s">
        <v>29</v>
      </c>
      <c r="O107" s="21" t="s">
        <v>48</v>
      </c>
      <c r="P107" s="21" t="s">
        <v>84</v>
      </c>
      <c r="Q107" s="21" t="s">
        <v>33</v>
      </c>
      <c r="R107" s="21" t="s">
        <v>49</v>
      </c>
      <c r="S107" s="21" t="s">
        <v>50</v>
      </c>
      <c r="T107" s="21" t="s">
        <v>37</v>
      </c>
      <c r="U107" s="21" t="s">
        <v>1076</v>
      </c>
      <c r="V107" s="21" t="s">
        <v>1077</v>
      </c>
      <c r="W107" s="21" t="s">
        <v>37</v>
      </c>
      <c r="X107" s="21" t="s">
        <v>29</v>
      </c>
      <c r="Y107" s="21" t="s">
        <v>997</v>
      </c>
      <c r="Z107" s="21" t="s">
        <v>38</v>
      </c>
      <c r="AA107" s="21" t="s">
        <v>29</v>
      </c>
      <c r="AB107" s="21" t="s">
        <v>29</v>
      </c>
      <c r="AC107" s="21" t="s">
        <v>29</v>
      </c>
      <c r="AD107" s="21">
        <v>1.0029999999999999</v>
      </c>
      <c r="AE107" s="11" t="s">
        <v>29</v>
      </c>
      <c r="AF107" s="20" t="str">
        <f>VLOOKUP(D107,'2013'!D143:AE550,28,FALSE)</f>
        <v/>
      </c>
    </row>
    <row r="108" spans="1:32" ht="114.75" x14ac:dyDescent="0.2">
      <c r="A108" s="21" t="s">
        <v>28</v>
      </c>
      <c r="B108" s="21">
        <v>5215</v>
      </c>
      <c r="C108" s="21">
        <v>5</v>
      </c>
      <c r="D108" s="4" t="str">
        <f t="shared" si="2"/>
        <v>52155</v>
      </c>
      <c r="E108" s="21" t="s">
        <v>115</v>
      </c>
      <c r="F108" s="27" t="s">
        <v>1074</v>
      </c>
      <c r="G108" s="27" t="s">
        <v>1074</v>
      </c>
      <c r="H108" s="27" t="s">
        <v>29</v>
      </c>
      <c r="I108" s="27" t="s">
        <v>1075</v>
      </c>
      <c r="J108" s="27">
        <v>2013</v>
      </c>
      <c r="K108" s="27" t="s">
        <v>29</v>
      </c>
      <c r="L108" s="27" t="s">
        <v>67</v>
      </c>
      <c r="M108" s="27" t="s">
        <v>131</v>
      </c>
      <c r="N108" s="21" t="s">
        <v>29</v>
      </c>
      <c r="O108" s="21" t="s">
        <v>48</v>
      </c>
      <c r="P108" s="21" t="s">
        <v>84</v>
      </c>
      <c r="Q108" s="21" t="s">
        <v>33</v>
      </c>
      <c r="R108" s="21" t="s">
        <v>49</v>
      </c>
      <c r="S108" s="21" t="s">
        <v>50</v>
      </c>
      <c r="T108" s="21" t="s">
        <v>37</v>
      </c>
      <c r="U108" s="21" t="s">
        <v>1076</v>
      </c>
      <c r="V108" s="21" t="s">
        <v>1077</v>
      </c>
      <c r="W108" s="21" t="s">
        <v>37</v>
      </c>
      <c r="X108" s="21" t="s">
        <v>29</v>
      </c>
      <c r="Y108" s="21" t="s">
        <v>997</v>
      </c>
      <c r="Z108" s="21" t="s">
        <v>38</v>
      </c>
      <c r="AA108" s="21" t="s">
        <v>29</v>
      </c>
      <c r="AB108" s="21" t="s">
        <v>29</v>
      </c>
      <c r="AC108" s="21" t="s">
        <v>29</v>
      </c>
      <c r="AD108" s="21">
        <v>0.378</v>
      </c>
      <c r="AE108" s="11" t="s">
        <v>29</v>
      </c>
      <c r="AF108" s="20" t="str">
        <f>VLOOKUP(D108,'2013'!D144:AE551,28,FALSE)</f>
        <v/>
      </c>
    </row>
  </sheetData>
  <autoFilter ref="A1:AF108"/>
  <mergeCells count="2">
    <mergeCell ref="K100:K101"/>
    <mergeCell ref="K102:K103"/>
  </mergeCells>
  <pageMargins left="0.23622047244094488" right="0.23622047244094488" top="0.74803149606299213" bottom="0.74803149606299213" header="0.31496062992125984" footer="0.31496062992125984"/>
  <pageSetup paperSize="9" scale="49"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9"/>
  <sheetViews>
    <sheetView topLeftCell="Q122" workbookViewId="0">
      <selection activeCell="AF153" sqref="AF153"/>
    </sheetView>
  </sheetViews>
  <sheetFormatPr defaultRowHeight="12.75" x14ac:dyDescent="0.2"/>
  <sheetData>
    <row r="1" spans="1:31" x14ac:dyDescent="0.2">
      <c r="A1" t="s">
        <v>0</v>
      </c>
      <c r="B1" t="s">
        <v>1</v>
      </c>
      <c r="C1" t="s">
        <v>2</v>
      </c>
      <c r="D1" t="s">
        <v>1085</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376</v>
      </c>
      <c r="AE1" t="s">
        <v>377</v>
      </c>
    </row>
    <row r="2" spans="1:31" x14ac:dyDescent="0.2">
      <c r="A2" t="s">
        <v>28</v>
      </c>
      <c r="B2">
        <v>5001</v>
      </c>
      <c r="C2">
        <v>1</v>
      </c>
      <c r="D2" t="str">
        <f>CONCATENATE(B2,C2)</f>
        <v>50011</v>
      </c>
      <c r="E2" t="s">
        <v>29</v>
      </c>
      <c r="F2" t="s">
        <v>378</v>
      </c>
      <c r="G2" t="s">
        <v>379</v>
      </c>
      <c r="H2" t="s">
        <v>29</v>
      </c>
      <c r="I2" t="s">
        <v>380</v>
      </c>
      <c r="J2" t="s">
        <v>29</v>
      </c>
      <c r="K2" t="s">
        <v>381</v>
      </c>
      <c r="L2" t="s">
        <v>30</v>
      </c>
      <c r="M2" t="s">
        <v>29</v>
      </c>
      <c r="N2" t="s">
        <v>31</v>
      </c>
      <c r="O2" t="s">
        <v>32</v>
      </c>
      <c r="P2" t="s">
        <v>29</v>
      </c>
      <c r="Q2" t="s">
        <v>33</v>
      </c>
      <c r="R2" t="s">
        <v>34</v>
      </c>
      <c r="S2" t="s">
        <v>35</v>
      </c>
      <c r="T2" t="s">
        <v>36</v>
      </c>
      <c r="U2" t="s">
        <v>29</v>
      </c>
      <c r="V2" t="s">
        <v>382</v>
      </c>
      <c r="W2" t="s">
        <v>37</v>
      </c>
      <c r="X2" t="s">
        <v>29</v>
      </c>
      <c r="Y2" t="s">
        <v>29</v>
      </c>
      <c r="Z2" t="s">
        <v>38</v>
      </c>
      <c r="AA2" t="s">
        <v>29</v>
      </c>
      <c r="AB2" t="s">
        <v>29</v>
      </c>
      <c r="AC2" t="s">
        <v>29</v>
      </c>
      <c r="AD2" t="s">
        <v>29</v>
      </c>
      <c r="AE2" t="s">
        <v>29</v>
      </c>
    </row>
    <row r="3" spans="1:31" x14ac:dyDescent="0.2">
      <c r="A3" t="s">
        <v>28</v>
      </c>
      <c r="B3">
        <v>5002</v>
      </c>
      <c r="C3">
        <v>1</v>
      </c>
      <c r="D3" t="str">
        <f t="shared" ref="D3:D66" si="0">CONCATENATE(B3,C3)</f>
        <v>50021</v>
      </c>
      <c r="E3" t="s">
        <v>29</v>
      </c>
      <c r="F3" t="s">
        <v>383</v>
      </c>
      <c r="G3" t="s">
        <v>384</v>
      </c>
      <c r="H3" t="s">
        <v>29</v>
      </c>
      <c r="I3" t="s">
        <v>385</v>
      </c>
      <c r="J3" t="s">
        <v>29</v>
      </c>
      <c r="K3" t="s">
        <v>381</v>
      </c>
      <c r="L3" t="s">
        <v>30</v>
      </c>
      <c r="M3" t="s">
        <v>29</v>
      </c>
      <c r="N3" t="s">
        <v>386</v>
      </c>
      <c r="O3" t="s">
        <v>32</v>
      </c>
      <c r="P3" t="s">
        <v>29</v>
      </c>
      <c r="Q3" t="s">
        <v>33</v>
      </c>
      <c r="R3" t="s">
        <v>34</v>
      </c>
      <c r="S3" t="s">
        <v>35</v>
      </c>
      <c r="T3" t="s">
        <v>36</v>
      </c>
      <c r="U3" t="s">
        <v>29</v>
      </c>
      <c r="V3" t="s">
        <v>387</v>
      </c>
      <c r="W3" t="s">
        <v>37</v>
      </c>
      <c r="X3" t="s">
        <v>29</v>
      </c>
      <c r="Y3" t="s">
        <v>29</v>
      </c>
      <c r="Z3" t="s">
        <v>38</v>
      </c>
      <c r="AA3" t="s">
        <v>29</v>
      </c>
      <c r="AB3" t="s">
        <v>29</v>
      </c>
      <c r="AC3" t="s">
        <v>29</v>
      </c>
      <c r="AD3" t="s">
        <v>29</v>
      </c>
      <c r="AE3" t="s">
        <v>29</v>
      </c>
    </row>
    <row r="4" spans="1:31" x14ac:dyDescent="0.2">
      <c r="A4" t="s">
        <v>28</v>
      </c>
      <c r="B4">
        <v>5003</v>
      </c>
      <c r="C4">
        <v>1</v>
      </c>
      <c r="D4" t="str">
        <f t="shared" si="0"/>
        <v>50031</v>
      </c>
      <c r="E4" t="s">
        <v>39</v>
      </c>
      <c r="F4" t="s">
        <v>40</v>
      </c>
      <c r="G4" t="s">
        <v>41</v>
      </c>
      <c r="H4" t="s">
        <v>29</v>
      </c>
      <c r="I4" t="s">
        <v>42</v>
      </c>
      <c r="J4" t="s">
        <v>29</v>
      </c>
      <c r="K4" t="s">
        <v>43</v>
      </c>
      <c r="L4" t="s">
        <v>30</v>
      </c>
      <c r="M4" t="s">
        <v>29</v>
      </c>
      <c r="N4" t="s">
        <v>44</v>
      </c>
      <c r="O4" t="s">
        <v>32</v>
      </c>
      <c r="P4" t="s">
        <v>29</v>
      </c>
      <c r="Q4" t="s">
        <v>33</v>
      </c>
      <c r="R4" t="s">
        <v>34</v>
      </c>
      <c r="S4" t="s">
        <v>35</v>
      </c>
      <c r="T4" t="s">
        <v>37</v>
      </c>
      <c r="U4" t="s">
        <v>29</v>
      </c>
      <c r="V4" t="s">
        <v>45</v>
      </c>
      <c r="W4" t="s">
        <v>37</v>
      </c>
      <c r="X4">
        <v>0</v>
      </c>
      <c r="Y4" t="s">
        <v>1111</v>
      </c>
      <c r="Z4" t="s">
        <v>38</v>
      </c>
      <c r="AA4">
        <v>0</v>
      </c>
      <c r="AB4">
        <v>0</v>
      </c>
      <c r="AC4">
        <v>0.51500000000000001</v>
      </c>
      <c r="AD4">
        <v>0.03</v>
      </c>
      <c r="AE4" t="s">
        <v>388</v>
      </c>
    </row>
    <row r="5" spans="1:31" x14ac:dyDescent="0.2">
      <c r="A5" t="s">
        <v>28</v>
      </c>
      <c r="B5">
        <v>5004</v>
      </c>
      <c r="C5">
        <v>1</v>
      </c>
      <c r="D5" t="str">
        <f t="shared" si="0"/>
        <v>50041</v>
      </c>
      <c r="E5" t="s">
        <v>29</v>
      </c>
      <c r="F5" t="s">
        <v>389</v>
      </c>
      <c r="G5" t="s">
        <v>390</v>
      </c>
      <c r="H5" t="s">
        <v>29</v>
      </c>
      <c r="I5" t="s">
        <v>391</v>
      </c>
      <c r="J5" t="s">
        <v>29</v>
      </c>
      <c r="K5" t="s">
        <v>392</v>
      </c>
      <c r="L5" t="s">
        <v>30</v>
      </c>
      <c r="M5" t="s">
        <v>29</v>
      </c>
      <c r="N5" t="s">
        <v>393</v>
      </c>
      <c r="O5" t="s">
        <v>32</v>
      </c>
      <c r="P5" t="s">
        <v>29</v>
      </c>
      <c r="Q5" t="s">
        <v>33</v>
      </c>
      <c r="R5" t="s">
        <v>394</v>
      </c>
      <c r="S5" t="s">
        <v>46</v>
      </c>
      <c r="T5" t="s">
        <v>36</v>
      </c>
      <c r="U5" t="s">
        <v>29</v>
      </c>
      <c r="V5" t="s">
        <v>395</v>
      </c>
      <c r="W5" t="s">
        <v>37</v>
      </c>
      <c r="X5" t="s">
        <v>29</v>
      </c>
      <c r="Y5" t="s">
        <v>29</v>
      </c>
      <c r="Z5" t="s">
        <v>38</v>
      </c>
      <c r="AA5" t="s">
        <v>29</v>
      </c>
      <c r="AB5" t="s">
        <v>29</v>
      </c>
      <c r="AC5" t="s">
        <v>29</v>
      </c>
      <c r="AD5" t="s">
        <v>29</v>
      </c>
      <c r="AE5" t="s">
        <v>29</v>
      </c>
    </row>
    <row r="6" spans="1:31" x14ac:dyDescent="0.2">
      <c r="A6" t="s">
        <v>28</v>
      </c>
      <c r="B6">
        <v>5004</v>
      </c>
      <c r="C6">
        <v>2</v>
      </c>
      <c r="D6" t="str">
        <f t="shared" si="0"/>
        <v>50042</v>
      </c>
      <c r="E6" t="s">
        <v>29</v>
      </c>
      <c r="F6" t="s">
        <v>389</v>
      </c>
      <c r="G6" t="s">
        <v>390</v>
      </c>
      <c r="H6" t="s">
        <v>29</v>
      </c>
      <c r="I6" t="s">
        <v>391</v>
      </c>
      <c r="J6" t="s">
        <v>29</v>
      </c>
      <c r="K6" t="s">
        <v>392</v>
      </c>
      <c r="L6" t="s">
        <v>30</v>
      </c>
      <c r="M6" t="s">
        <v>29</v>
      </c>
      <c r="N6" t="s">
        <v>393</v>
      </c>
      <c r="O6" t="s">
        <v>32</v>
      </c>
      <c r="P6" t="s">
        <v>29</v>
      </c>
      <c r="Q6" t="s">
        <v>33</v>
      </c>
      <c r="R6" t="s">
        <v>47</v>
      </c>
      <c r="S6" t="s">
        <v>46</v>
      </c>
      <c r="T6" t="s">
        <v>36</v>
      </c>
      <c r="U6" t="s">
        <v>29</v>
      </c>
      <c r="V6" t="s">
        <v>395</v>
      </c>
      <c r="W6" t="s">
        <v>37</v>
      </c>
      <c r="X6" t="s">
        <v>29</v>
      </c>
      <c r="Y6" t="s">
        <v>29</v>
      </c>
      <c r="Z6" t="s">
        <v>38</v>
      </c>
      <c r="AA6" t="s">
        <v>29</v>
      </c>
      <c r="AB6" t="s">
        <v>29</v>
      </c>
      <c r="AC6" t="s">
        <v>29</v>
      </c>
      <c r="AD6" t="s">
        <v>29</v>
      </c>
      <c r="AE6" t="s">
        <v>29</v>
      </c>
    </row>
    <row r="7" spans="1:31" x14ac:dyDescent="0.2">
      <c r="A7" t="s">
        <v>28</v>
      </c>
      <c r="B7">
        <v>5005</v>
      </c>
      <c r="C7">
        <v>1</v>
      </c>
      <c r="D7" t="str">
        <f t="shared" si="0"/>
        <v>50051</v>
      </c>
      <c r="E7" t="s">
        <v>29</v>
      </c>
      <c r="F7" t="s">
        <v>396</v>
      </c>
      <c r="G7" t="s">
        <v>397</v>
      </c>
      <c r="H7" t="s">
        <v>29</v>
      </c>
      <c r="I7" t="s">
        <v>398</v>
      </c>
      <c r="J7" t="s">
        <v>29</v>
      </c>
      <c r="K7" t="s">
        <v>399</v>
      </c>
      <c r="L7" t="s">
        <v>30</v>
      </c>
      <c r="M7" t="s">
        <v>29</v>
      </c>
      <c r="N7" t="s">
        <v>400</v>
      </c>
      <c r="O7" t="s">
        <v>32</v>
      </c>
      <c r="P7" t="s">
        <v>29</v>
      </c>
      <c r="Q7" t="s">
        <v>33</v>
      </c>
      <c r="R7" t="s">
        <v>34</v>
      </c>
      <c r="S7" t="s">
        <v>35</v>
      </c>
      <c r="T7" t="s">
        <v>36</v>
      </c>
      <c r="U7" t="s">
        <v>29</v>
      </c>
      <c r="V7" t="s">
        <v>401</v>
      </c>
      <c r="W7" t="s">
        <v>37</v>
      </c>
      <c r="X7" t="s">
        <v>29</v>
      </c>
      <c r="Y7" t="s">
        <v>29</v>
      </c>
      <c r="Z7" t="s">
        <v>38</v>
      </c>
      <c r="AA7" t="s">
        <v>29</v>
      </c>
      <c r="AB7" t="s">
        <v>29</v>
      </c>
      <c r="AC7" t="s">
        <v>29</v>
      </c>
      <c r="AD7" t="s">
        <v>29</v>
      </c>
      <c r="AE7" t="s">
        <v>29</v>
      </c>
    </row>
    <row r="8" spans="1:31" x14ac:dyDescent="0.2">
      <c r="A8" t="s">
        <v>28</v>
      </c>
      <c r="B8">
        <v>5006</v>
      </c>
      <c r="C8">
        <v>1</v>
      </c>
      <c r="D8" t="str">
        <f t="shared" si="0"/>
        <v>50061</v>
      </c>
      <c r="E8" t="s">
        <v>29</v>
      </c>
      <c r="F8" t="s">
        <v>402</v>
      </c>
      <c r="G8" t="s">
        <v>403</v>
      </c>
      <c r="H8" t="s">
        <v>29</v>
      </c>
      <c r="I8" t="s">
        <v>404</v>
      </c>
      <c r="J8" t="s">
        <v>29</v>
      </c>
      <c r="K8" t="s">
        <v>405</v>
      </c>
      <c r="L8" t="s">
        <v>30</v>
      </c>
      <c r="M8" t="s">
        <v>29</v>
      </c>
      <c r="N8" t="s">
        <v>29</v>
      </c>
      <c r="O8" t="s">
        <v>48</v>
      </c>
      <c r="P8" t="s">
        <v>29</v>
      </c>
      <c r="Q8" t="s">
        <v>33</v>
      </c>
      <c r="R8" t="s">
        <v>49</v>
      </c>
      <c r="S8" t="s">
        <v>50</v>
      </c>
      <c r="T8" t="s">
        <v>36</v>
      </c>
      <c r="U8" t="s">
        <v>29</v>
      </c>
      <c r="V8" t="s">
        <v>406</v>
      </c>
      <c r="W8" t="s">
        <v>36</v>
      </c>
      <c r="X8" t="s">
        <v>29</v>
      </c>
      <c r="Y8" t="s">
        <v>29</v>
      </c>
      <c r="Z8" t="s">
        <v>38</v>
      </c>
      <c r="AA8" t="s">
        <v>29</v>
      </c>
      <c r="AB8" t="s">
        <v>29</v>
      </c>
      <c r="AC8" t="s">
        <v>29</v>
      </c>
      <c r="AD8" t="s">
        <v>29</v>
      </c>
      <c r="AE8" t="s">
        <v>29</v>
      </c>
    </row>
    <row r="9" spans="1:31" x14ac:dyDescent="0.2">
      <c r="A9" t="s">
        <v>28</v>
      </c>
      <c r="B9">
        <v>5007</v>
      </c>
      <c r="C9">
        <v>1</v>
      </c>
      <c r="D9" t="str">
        <f t="shared" si="0"/>
        <v>50071</v>
      </c>
      <c r="E9" t="s">
        <v>29</v>
      </c>
      <c r="F9" t="s">
        <v>29</v>
      </c>
      <c r="G9" t="s">
        <v>407</v>
      </c>
      <c r="H9" t="s">
        <v>29</v>
      </c>
      <c r="I9" t="s">
        <v>29</v>
      </c>
      <c r="J9" t="s">
        <v>29</v>
      </c>
      <c r="K9" t="s">
        <v>408</v>
      </c>
      <c r="L9" t="s">
        <v>30</v>
      </c>
      <c r="M9" t="s">
        <v>29</v>
      </c>
      <c r="N9" t="s">
        <v>29</v>
      </c>
      <c r="O9" t="s">
        <v>48</v>
      </c>
      <c r="P9" t="s">
        <v>29</v>
      </c>
      <c r="Q9" t="s">
        <v>33</v>
      </c>
      <c r="R9" t="s">
        <v>34</v>
      </c>
      <c r="S9" t="s">
        <v>35</v>
      </c>
      <c r="T9" t="s">
        <v>36</v>
      </c>
      <c r="U9" t="s">
        <v>29</v>
      </c>
      <c r="V9" t="s">
        <v>29</v>
      </c>
      <c r="W9" t="s">
        <v>37</v>
      </c>
      <c r="X9" t="s">
        <v>29</v>
      </c>
      <c r="Y9" t="s">
        <v>29</v>
      </c>
      <c r="Z9" t="s">
        <v>38</v>
      </c>
      <c r="AA9" t="s">
        <v>29</v>
      </c>
      <c r="AB9" t="s">
        <v>29</v>
      </c>
      <c r="AC9" t="s">
        <v>29</v>
      </c>
      <c r="AD9" t="s">
        <v>29</v>
      </c>
      <c r="AE9" t="s">
        <v>29</v>
      </c>
    </row>
    <row r="10" spans="1:31" x14ac:dyDescent="0.2">
      <c r="A10" t="s">
        <v>28</v>
      </c>
      <c r="B10">
        <v>5008</v>
      </c>
      <c r="C10">
        <v>1</v>
      </c>
      <c r="D10" t="str">
        <f t="shared" si="0"/>
        <v>50081</v>
      </c>
      <c r="E10" t="s">
        <v>29</v>
      </c>
      <c r="F10" t="s">
        <v>29</v>
      </c>
      <c r="G10" t="s">
        <v>409</v>
      </c>
      <c r="H10" t="s">
        <v>29</v>
      </c>
      <c r="I10" t="s">
        <v>29</v>
      </c>
      <c r="J10" t="s">
        <v>29</v>
      </c>
      <c r="K10" t="s">
        <v>408</v>
      </c>
      <c r="L10" t="s">
        <v>30</v>
      </c>
      <c r="M10" t="s">
        <v>29</v>
      </c>
      <c r="N10" t="s">
        <v>29</v>
      </c>
      <c r="O10" t="s">
        <v>48</v>
      </c>
      <c r="P10" t="s">
        <v>29</v>
      </c>
      <c r="Q10" t="s">
        <v>33</v>
      </c>
      <c r="R10" t="s">
        <v>34</v>
      </c>
      <c r="S10" t="s">
        <v>35</v>
      </c>
      <c r="T10" t="s">
        <v>36</v>
      </c>
      <c r="U10" t="s">
        <v>29</v>
      </c>
      <c r="V10" t="s">
        <v>29</v>
      </c>
      <c r="W10" t="s">
        <v>37</v>
      </c>
      <c r="X10" t="s">
        <v>29</v>
      </c>
      <c r="Y10" t="s">
        <v>29</v>
      </c>
      <c r="Z10" t="s">
        <v>38</v>
      </c>
      <c r="AA10" t="s">
        <v>29</v>
      </c>
      <c r="AB10" t="s">
        <v>29</v>
      </c>
      <c r="AC10" t="s">
        <v>29</v>
      </c>
      <c r="AD10" t="s">
        <v>29</v>
      </c>
      <c r="AE10" t="s">
        <v>29</v>
      </c>
    </row>
    <row r="11" spans="1:31" x14ac:dyDescent="0.2">
      <c r="A11" t="s">
        <v>28</v>
      </c>
      <c r="B11">
        <v>5009</v>
      </c>
      <c r="C11">
        <v>1</v>
      </c>
      <c r="D11" t="str">
        <f t="shared" si="0"/>
        <v>50091</v>
      </c>
      <c r="E11" t="s">
        <v>29</v>
      </c>
      <c r="F11" t="s">
        <v>29</v>
      </c>
      <c r="G11" t="s">
        <v>410</v>
      </c>
      <c r="H11" t="s">
        <v>29</v>
      </c>
      <c r="I11" t="s">
        <v>29</v>
      </c>
      <c r="J11" t="s">
        <v>29</v>
      </c>
      <c r="K11" t="s">
        <v>408</v>
      </c>
      <c r="L11" t="s">
        <v>30</v>
      </c>
      <c r="M11" t="s">
        <v>29</v>
      </c>
      <c r="N11" t="s">
        <v>29</v>
      </c>
      <c r="O11" t="s">
        <v>48</v>
      </c>
      <c r="P11" t="s">
        <v>29</v>
      </c>
      <c r="Q11" t="s">
        <v>33</v>
      </c>
      <c r="R11" t="s">
        <v>34</v>
      </c>
      <c r="S11" t="s">
        <v>35</v>
      </c>
      <c r="T11" t="s">
        <v>36</v>
      </c>
      <c r="U11" t="s">
        <v>29</v>
      </c>
      <c r="V11" t="s">
        <v>29</v>
      </c>
      <c r="W11" t="s">
        <v>37</v>
      </c>
      <c r="X11" t="s">
        <v>29</v>
      </c>
      <c r="Y11" t="s">
        <v>29</v>
      </c>
      <c r="Z11" t="s">
        <v>38</v>
      </c>
      <c r="AA11" t="s">
        <v>29</v>
      </c>
      <c r="AB11" t="s">
        <v>29</v>
      </c>
      <c r="AC11" t="s">
        <v>29</v>
      </c>
      <c r="AD11" t="s">
        <v>29</v>
      </c>
      <c r="AE11" t="s">
        <v>29</v>
      </c>
    </row>
    <row r="12" spans="1:31" x14ac:dyDescent="0.2">
      <c r="A12" t="s">
        <v>28</v>
      </c>
      <c r="B12">
        <v>5010</v>
      </c>
      <c r="C12">
        <v>1</v>
      </c>
      <c r="D12" t="str">
        <f t="shared" si="0"/>
        <v>50101</v>
      </c>
      <c r="E12" t="s">
        <v>29</v>
      </c>
      <c r="F12" t="s">
        <v>411</v>
      </c>
      <c r="G12" t="s">
        <v>411</v>
      </c>
      <c r="H12" t="s">
        <v>29</v>
      </c>
      <c r="I12" t="s">
        <v>29</v>
      </c>
      <c r="J12" t="s">
        <v>29</v>
      </c>
      <c r="K12" t="s">
        <v>412</v>
      </c>
      <c r="L12" t="s">
        <v>30</v>
      </c>
      <c r="M12" t="s">
        <v>29</v>
      </c>
      <c r="N12" t="s">
        <v>393</v>
      </c>
      <c r="O12" t="s">
        <v>32</v>
      </c>
      <c r="P12" t="s">
        <v>29</v>
      </c>
      <c r="Q12" t="s">
        <v>33</v>
      </c>
      <c r="R12" t="s">
        <v>34</v>
      </c>
      <c r="S12" t="s">
        <v>51</v>
      </c>
      <c r="T12" t="s">
        <v>36</v>
      </c>
      <c r="U12" t="s">
        <v>29</v>
      </c>
      <c r="V12" t="s">
        <v>413</v>
      </c>
      <c r="W12" t="s">
        <v>37</v>
      </c>
      <c r="X12" t="s">
        <v>29</v>
      </c>
      <c r="Y12" t="s">
        <v>29</v>
      </c>
      <c r="Z12" t="s">
        <v>38</v>
      </c>
      <c r="AA12" t="s">
        <v>29</v>
      </c>
      <c r="AB12" t="s">
        <v>29</v>
      </c>
      <c r="AC12" t="s">
        <v>29</v>
      </c>
      <c r="AD12" t="s">
        <v>29</v>
      </c>
      <c r="AE12" t="s">
        <v>29</v>
      </c>
    </row>
    <row r="13" spans="1:31" x14ac:dyDescent="0.2">
      <c r="A13" t="s">
        <v>28</v>
      </c>
      <c r="B13">
        <v>5010</v>
      </c>
      <c r="C13">
        <v>2</v>
      </c>
      <c r="D13" t="str">
        <f t="shared" si="0"/>
        <v>50102</v>
      </c>
      <c r="E13" t="s">
        <v>29</v>
      </c>
      <c r="F13" t="s">
        <v>411</v>
      </c>
      <c r="G13" t="s">
        <v>411</v>
      </c>
      <c r="H13" t="s">
        <v>29</v>
      </c>
      <c r="I13" t="s">
        <v>29</v>
      </c>
      <c r="J13" t="s">
        <v>29</v>
      </c>
      <c r="K13" t="s">
        <v>412</v>
      </c>
      <c r="L13" t="s">
        <v>30</v>
      </c>
      <c r="M13" t="s">
        <v>29</v>
      </c>
      <c r="N13" t="s">
        <v>393</v>
      </c>
      <c r="O13" t="s">
        <v>32</v>
      </c>
      <c r="P13" t="s">
        <v>29</v>
      </c>
      <c r="Q13" t="s">
        <v>33</v>
      </c>
      <c r="R13" t="s">
        <v>34</v>
      </c>
      <c r="S13" t="s">
        <v>414</v>
      </c>
      <c r="T13" t="s">
        <v>36</v>
      </c>
      <c r="U13" t="s">
        <v>29</v>
      </c>
      <c r="V13" t="s">
        <v>413</v>
      </c>
      <c r="W13" t="s">
        <v>37</v>
      </c>
      <c r="X13" t="s">
        <v>29</v>
      </c>
      <c r="Y13" t="s">
        <v>29</v>
      </c>
      <c r="Z13" t="s">
        <v>38</v>
      </c>
      <c r="AA13" t="s">
        <v>29</v>
      </c>
      <c r="AB13" t="s">
        <v>29</v>
      </c>
      <c r="AC13" t="s">
        <v>29</v>
      </c>
      <c r="AD13" t="s">
        <v>29</v>
      </c>
      <c r="AE13" t="s">
        <v>29</v>
      </c>
    </row>
    <row r="14" spans="1:31" x14ac:dyDescent="0.2">
      <c r="A14" t="s">
        <v>28</v>
      </c>
      <c r="B14">
        <v>5011</v>
      </c>
      <c r="C14">
        <v>1</v>
      </c>
      <c r="D14" t="str">
        <f t="shared" si="0"/>
        <v>50111</v>
      </c>
      <c r="E14" t="s">
        <v>29</v>
      </c>
      <c r="F14" t="s">
        <v>415</v>
      </c>
      <c r="G14" t="s">
        <v>415</v>
      </c>
      <c r="H14" t="s">
        <v>29</v>
      </c>
      <c r="I14" t="s">
        <v>29</v>
      </c>
      <c r="J14" t="s">
        <v>29</v>
      </c>
      <c r="K14" t="s">
        <v>412</v>
      </c>
      <c r="L14" t="s">
        <v>30</v>
      </c>
      <c r="M14" t="s">
        <v>29</v>
      </c>
      <c r="N14" t="s">
        <v>416</v>
      </c>
      <c r="O14" t="s">
        <v>32</v>
      </c>
      <c r="P14" t="s">
        <v>29</v>
      </c>
      <c r="Q14" t="s">
        <v>33</v>
      </c>
      <c r="R14" t="s">
        <v>34</v>
      </c>
      <c r="S14" t="s">
        <v>51</v>
      </c>
      <c r="T14" t="s">
        <v>36</v>
      </c>
      <c r="U14" t="s">
        <v>29</v>
      </c>
      <c r="V14" t="s">
        <v>413</v>
      </c>
      <c r="W14" t="s">
        <v>37</v>
      </c>
      <c r="X14" t="s">
        <v>29</v>
      </c>
      <c r="Y14" t="s">
        <v>29</v>
      </c>
      <c r="Z14" t="s">
        <v>38</v>
      </c>
      <c r="AA14" t="s">
        <v>29</v>
      </c>
      <c r="AB14" t="s">
        <v>29</v>
      </c>
      <c r="AC14" t="s">
        <v>29</v>
      </c>
      <c r="AD14" t="s">
        <v>29</v>
      </c>
      <c r="AE14" t="s">
        <v>29</v>
      </c>
    </row>
    <row r="15" spans="1:31" x14ac:dyDescent="0.2">
      <c r="A15" t="s">
        <v>28</v>
      </c>
      <c r="B15">
        <v>5011</v>
      </c>
      <c r="C15">
        <v>2</v>
      </c>
      <c r="D15" t="str">
        <f t="shared" si="0"/>
        <v>50112</v>
      </c>
      <c r="E15" t="s">
        <v>29</v>
      </c>
      <c r="F15" t="s">
        <v>415</v>
      </c>
      <c r="G15" t="s">
        <v>415</v>
      </c>
      <c r="H15" t="s">
        <v>29</v>
      </c>
      <c r="I15" t="s">
        <v>29</v>
      </c>
      <c r="J15" t="s">
        <v>29</v>
      </c>
      <c r="K15" t="s">
        <v>412</v>
      </c>
      <c r="L15" t="s">
        <v>30</v>
      </c>
      <c r="M15" t="s">
        <v>29</v>
      </c>
      <c r="N15" t="s">
        <v>416</v>
      </c>
      <c r="O15" t="s">
        <v>32</v>
      </c>
      <c r="P15" t="s">
        <v>29</v>
      </c>
      <c r="Q15" t="s">
        <v>33</v>
      </c>
      <c r="R15" t="s">
        <v>34</v>
      </c>
      <c r="S15" t="s">
        <v>414</v>
      </c>
      <c r="T15" t="s">
        <v>36</v>
      </c>
      <c r="U15" t="s">
        <v>29</v>
      </c>
      <c r="V15" t="s">
        <v>413</v>
      </c>
      <c r="W15" t="s">
        <v>37</v>
      </c>
      <c r="X15" t="s">
        <v>29</v>
      </c>
      <c r="Y15" t="s">
        <v>29</v>
      </c>
      <c r="Z15" t="s">
        <v>38</v>
      </c>
      <c r="AA15" t="s">
        <v>29</v>
      </c>
      <c r="AB15" t="s">
        <v>29</v>
      </c>
      <c r="AC15" t="s">
        <v>29</v>
      </c>
      <c r="AD15" t="s">
        <v>29</v>
      </c>
      <c r="AE15" t="s">
        <v>29</v>
      </c>
    </row>
    <row r="16" spans="1:31" x14ac:dyDescent="0.2">
      <c r="A16" t="s">
        <v>28</v>
      </c>
      <c r="B16">
        <v>5012</v>
      </c>
      <c r="C16">
        <v>1</v>
      </c>
      <c r="D16" t="str">
        <f t="shared" si="0"/>
        <v>50121</v>
      </c>
      <c r="E16" t="s">
        <v>29</v>
      </c>
      <c r="F16" t="s">
        <v>417</v>
      </c>
      <c r="G16" t="s">
        <v>418</v>
      </c>
      <c r="H16" t="s">
        <v>29</v>
      </c>
      <c r="I16" t="s">
        <v>419</v>
      </c>
      <c r="J16" t="s">
        <v>29</v>
      </c>
      <c r="K16" t="s">
        <v>420</v>
      </c>
      <c r="L16" t="s">
        <v>30</v>
      </c>
      <c r="M16" t="s">
        <v>29</v>
      </c>
      <c r="N16" t="s">
        <v>29</v>
      </c>
      <c r="O16" t="s">
        <v>48</v>
      </c>
      <c r="P16" t="s">
        <v>29</v>
      </c>
      <c r="Q16" t="s">
        <v>33</v>
      </c>
      <c r="R16" t="s">
        <v>34</v>
      </c>
      <c r="S16" t="s">
        <v>35</v>
      </c>
      <c r="T16" t="s">
        <v>36</v>
      </c>
      <c r="U16" t="s">
        <v>29</v>
      </c>
      <c r="V16" t="s">
        <v>421</v>
      </c>
      <c r="W16" t="s">
        <v>37</v>
      </c>
      <c r="X16" t="s">
        <v>29</v>
      </c>
      <c r="Y16" t="s">
        <v>29</v>
      </c>
      <c r="Z16" t="s">
        <v>38</v>
      </c>
      <c r="AA16" t="s">
        <v>29</v>
      </c>
      <c r="AB16" t="s">
        <v>29</v>
      </c>
      <c r="AC16" t="s">
        <v>29</v>
      </c>
      <c r="AD16" t="s">
        <v>29</v>
      </c>
      <c r="AE16" t="s">
        <v>29</v>
      </c>
    </row>
    <row r="17" spans="1:31" x14ac:dyDescent="0.2">
      <c r="A17" t="s">
        <v>28</v>
      </c>
      <c r="B17">
        <v>5013</v>
      </c>
      <c r="C17">
        <v>1</v>
      </c>
      <c r="D17" t="str">
        <f t="shared" si="0"/>
        <v>50131</v>
      </c>
      <c r="E17" t="s">
        <v>29</v>
      </c>
      <c r="F17" t="s">
        <v>422</v>
      </c>
      <c r="G17" t="s">
        <v>422</v>
      </c>
      <c r="H17" t="s">
        <v>29</v>
      </c>
      <c r="I17" t="s">
        <v>29</v>
      </c>
      <c r="J17" t="s">
        <v>29</v>
      </c>
      <c r="K17" t="s">
        <v>412</v>
      </c>
      <c r="L17" t="s">
        <v>30</v>
      </c>
      <c r="M17" t="s">
        <v>29</v>
      </c>
      <c r="N17" t="s">
        <v>31</v>
      </c>
      <c r="O17" t="s">
        <v>423</v>
      </c>
      <c r="P17" t="s">
        <v>29</v>
      </c>
      <c r="Q17" t="s">
        <v>33</v>
      </c>
      <c r="R17" t="s">
        <v>34</v>
      </c>
      <c r="S17" t="s">
        <v>51</v>
      </c>
      <c r="T17" t="s">
        <v>36</v>
      </c>
      <c r="U17" t="s">
        <v>29</v>
      </c>
      <c r="V17" t="s">
        <v>413</v>
      </c>
      <c r="W17" t="s">
        <v>37</v>
      </c>
      <c r="X17" t="s">
        <v>29</v>
      </c>
      <c r="Y17" t="s">
        <v>29</v>
      </c>
      <c r="Z17" t="s">
        <v>38</v>
      </c>
      <c r="AA17" t="s">
        <v>29</v>
      </c>
      <c r="AB17" t="s">
        <v>29</v>
      </c>
      <c r="AC17" t="s">
        <v>29</v>
      </c>
      <c r="AD17" t="s">
        <v>29</v>
      </c>
      <c r="AE17" t="s">
        <v>29</v>
      </c>
    </row>
    <row r="18" spans="1:31" x14ac:dyDescent="0.2">
      <c r="A18" t="s">
        <v>28</v>
      </c>
      <c r="B18">
        <v>5013</v>
      </c>
      <c r="C18">
        <v>2</v>
      </c>
      <c r="D18" t="str">
        <f t="shared" si="0"/>
        <v>50132</v>
      </c>
      <c r="E18" t="s">
        <v>29</v>
      </c>
      <c r="F18" t="s">
        <v>422</v>
      </c>
      <c r="G18" t="s">
        <v>422</v>
      </c>
      <c r="H18" t="s">
        <v>29</v>
      </c>
      <c r="I18" t="s">
        <v>29</v>
      </c>
      <c r="J18" t="s">
        <v>29</v>
      </c>
      <c r="K18" t="s">
        <v>412</v>
      </c>
      <c r="L18" t="s">
        <v>30</v>
      </c>
      <c r="M18" t="s">
        <v>29</v>
      </c>
      <c r="N18" t="s">
        <v>31</v>
      </c>
      <c r="O18" t="s">
        <v>423</v>
      </c>
      <c r="P18" t="s">
        <v>29</v>
      </c>
      <c r="Q18" t="s">
        <v>33</v>
      </c>
      <c r="R18" t="s">
        <v>34</v>
      </c>
      <c r="S18" t="s">
        <v>414</v>
      </c>
      <c r="T18" t="s">
        <v>36</v>
      </c>
      <c r="U18" t="s">
        <v>29</v>
      </c>
      <c r="V18" t="s">
        <v>413</v>
      </c>
      <c r="W18" t="s">
        <v>37</v>
      </c>
      <c r="X18" t="s">
        <v>29</v>
      </c>
      <c r="Y18" t="s">
        <v>29</v>
      </c>
      <c r="Z18" t="s">
        <v>38</v>
      </c>
      <c r="AA18" t="s">
        <v>29</v>
      </c>
      <c r="AB18" t="s">
        <v>29</v>
      </c>
      <c r="AC18" t="s">
        <v>29</v>
      </c>
      <c r="AD18" t="s">
        <v>29</v>
      </c>
      <c r="AE18" t="s">
        <v>29</v>
      </c>
    </row>
    <row r="19" spans="1:31" x14ac:dyDescent="0.2">
      <c r="A19" t="s">
        <v>28</v>
      </c>
      <c r="B19">
        <v>5014</v>
      </c>
      <c r="C19">
        <v>1</v>
      </c>
      <c r="D19" t="str">
        <f t="shared" si="0"/>
        <v>50141</v>
      </c>
      <c r="E19" t="s">
        <v>424</v>
      </c>
      <c r="F19" t="s">
        <v>425</v>
      </c>
      <c r="G19" t="s">
        <v>426</v>
      </c>
      <c r="H19" t="s">
        <v>29</v>
      </c>
      <c r="I19" t="s">
        <v>427</v>
      </c>
      <c r="J19" t="s">
        <v>29</v>
      </c>
      <c r="K19" t="s">
        <v>428</v>
      </c>
      <c r="L19" t="s">
        <v>30</v>
      </c>
      <c r="M19" t="s">
        <v>29</v>
      </c>
      <c r="N19" t="s">
        <v>29</v>
      </c>
      <c r="O19" t="s">
        <v>48</v>
      </c>
      <c r="P19" t="s">
        <v>29</v>
      </c>
      <c r="Q19" t="s">
        <v>33</v>
      </c>
      <c r="R19" t="s">
        <v>49</v>
      </c>
      <c r="S19" t="s">
        <v>50</v>
      </c>
      <c r="T19" t="s">
        <v>36</v>
      </c>
      <c r="U19" t="s">
        <v>429</v>
      </c>
      <c r="V19" t="s">
        <v>430</v>
      </c>
      <c r="W19" t="s">
        <v>36</v>
      </c>
      <c r="X19" t="s">
        <v>29</v>
      </c>
      <c r="Y19" t="s">
        <v>29</v>
      </c>
      <c r="Z19" t="s">
        <v>38</v>
      </c>
      <c r="AA19" t="s">
        <v>29</v>
      </c>
      <c r="AB19" t="s">
        <v>29</v>
      </c>
      <c r="AC19" t="s">
        <v>29</v>
      </c>
      <c r="AD19" t="s">
        <v>29</v>
      </c>
      <c r="AE19" t="s">
        <v>29</v>
      </c>
    </row>
    <row r="20" spans="1:31" x14ac:dyDescent="0.2">
      <c r="A20" t="s">
        <v>28</v>
      </c>
      <c r="B20">
        <v>5015</v>
      </c>
      <c r="C20">
        <v>1</v>
      </c>
      <c r="D20" t="str">
        <f t="shared" si="0"/>
        <v>50151</v>
      </c>
      <c r="E20" t="s">
        <v>29</v>
      </c>
      <c r="F20" t="s">
        <v>431</v>
      </c>
      <c r="G20" t="s">
        <v>432</v>
      </c>
      <c r="H20" t="s">
        <v>29</v>
      </c>
      <c r="I20" t="s">
        <v>29</v>
      </c>
      <c r="J20" t="s">
        <v>29</v>
      </c>
      <c r="K20" t="s">
        <v>433</v>
      </c>
      <c r="L20" t="s">
        <v>30</v>
      </c>
      <c r="M20" t="s">
        <v>29</v>
      </c>
      <c r="N20" t="s">
        <v>393</v>
      </c>
      <c r="O20" t="s">
        <v>32</v>
      </c>
      <c r="P20" t="s">
        <v>29</v>
      </c>
      <c r="Q20" t="s">
        <v>33</v>
      </c>
      <c r="R20" t="s">
        <v>434</v>
      </c>
      <c r="S20" t="s">
        <v>435</v>
      </c>
      <c r="T20" t="s">
        <v>36</v>
      </c>
      <c r="U20" t="s">
        <v>29</v>
      </c>
      <c r="V20" t="s">
        <v>436</v>
      </c>
      <c r="W20" t="s">
        <v>37</v>
      </c>
      <c r="X20" t="s">
        <v>29</v>
      </c>
      <c r="Y20" t="s">
        <v>29</v>
      </c>
      <c r="Z20" t="s">
        <v>38</v>
      </c>
      <c r="AA20" t="s">
        <v>29</v>
      </c>
      <c r="AB20" t="s">
        <v>29</v>
      </c>
      <c r="AC20" t="s">
        <v>29</v>
      </c>
      <c r="AD20" t="s">
        <v>29</v>
      </c>
      <c r="AE20" t="s">
        <v>29</v>
      </c>
    </row>
    <row r="21" spans="1:31" x14ac:dyDescent="0.2">
      <c r="A21" t="s">
        <v>28</v>
      </c>
      <c r="B21">
        <v>5015</v>
      </c>
      <c r="C21">
        <v>2</v>
      </c>
      <c r="D21" t="str">
        <f t="shared" si="0"/>
        <v>50152</v>
      </c>
      <c r="E21" t="s">
        <v>29</v>
      </c>
      <c r="F21" t="s">
        <v>431</v>
      </c>
      <c r="G21" t="s">
        <v>432</v>
      </c>
      <c r="H21" t="s">
        <v>29</v>
      </c>
      <c r="I21" t="s">
        <v>29</v>
      </c>
      <c r="J21" t="s">
        <v>29</v>
      </c>
      <c r="K21" t="s">
        <v>433</v>
      </c>
      <c r="L21" t="s">
        <v>30</v>
      </c>
      <c r="M21" t="s">
        <v>29</v>
      </c>
      <c r="N21" t="s">
        <v>393</v>
      </c>
      <c r="O21" t="s">
        <v>32</v>
      </c>
      <c r="P21" t="s">
        <v>29</v>
      </c>
      <c r="Q21" t="s">
        <v>33</v>
      </c>
      <c r="R21" t="s">
        <v>52</v>
      </c>
      <c r="S21" t="s">
        <v>435</v>
      </c>
      <c r="T21" t="s">
        <v>36</v>
      </c>
      <c r="U21" t="s">
        <v>29</v>
      </c>
      <c r="V21" t="s">
        <v>436</v>
      </c>
      <c r="W21" t="s">
        <v>37</v>
      </c>
      <c r="X21" t="s">
        <v>29</v>
      </c>
      <c r="Y21" t="s">
        <v>29</v>
      </c>
      <c r="Z21" t="s">
        <v>38</v>
      </c>
      <c r="AA21" t="s">
        <v>29</v>
      </c>
      <c r="AB21" t="s">
        <v>29</v>
      </c>
      <c r="AC21" t="s">
        <v>29</v>
      </c>
      <c r="AD21" t="s">
        <v>29</v>
      </c>
      <c r="AE21" t="s">
        <v>29</v>
      </c>
    </row>
    <row r="22" spans="1:31" x14ac:dyDescent="0.2">
      <c r="A22" t="s">
        <v>28</v>
      </c>
      <c r="B22">
        <v>5016</v>
      </c>
      <c r="C22">
        <v>1</v>
      </c>
      <c r="D22" t="str">
        <f t="shared" si="0"/>
        <v>50161</v>
      </c>
      <c r="E22" t="s">
        <v>29</v>
      </c>
      <c r="F22" t="s">
        <v>437</v>
      </c>
      <c r="G22" t="s">
        <v>438</v>
      </c>
      <c r="H22" t="s">
        <v>29</v>
      </c>
      <c r="I22" t="s">
        <v>29</v>
      </c>
      <c r="J22" t="s">
        <v>29</v>
      </c>
      <c r="K22" t="s">
        <v>439</v>
      </c>
      <c r="L22" t="s">
        <v>30</v>
      </c>
      <c r="M22" t="s">
        <v>29</v>
      </c>
      <c r="N22" t="s">
        <v>29</v>
      </c>
      <c r="O22" t="s">
        <v>48</v>
      </c>
      <c r="P22" t="s">
        <v>29</v>
      </c>
      <c r="Q22" t="s">
        <v>33</v>
      </c>
      <c r="R22" t="s">
        <v>49</v>
      </c>
      <c r="S22" t="s">
        <v>50</v>
      </c>
      <c r="T22" t="s">
        <v>36</v>
      </c>
      <c r="U22" t="s">
        <v>29</v>
      </c>
      <c r="V22" t="s">
        <v>29</v>
      </c>
      <c r="W22" t="s">
        <v>37</v>
      </c>
      <c r="X22" t="s">
        <v>29</v>
      </c>
      <c r="Y22" t="s">
        <v>29</v>
      </c>
      <c r="Z22" t="s">
        <v>38</v>
      </c>
      <c r="AA22" t="s">
        <v>29</v>
      </c>
      <c r="AB22" t="s">
        <v>29</v>
      </c>
      <c r="AC22" t="s">
        <v>29</v>
      </c>
      <c r="AD22" t="s">
        <v>29</v>
      </c>
      <c r="AE22" t="s">
        <v>29</v>
      </c>
    </row>
    <row r="23" spans="1:31" x14ac:dyDescent="0.2">
      <c r="A23" t="s">
        <v>28</v>
      </c>
      <c r="B23">
        <v>5017</v>
      </c>
      <c r="C23">
        <v>1</v>
      </c>
      <c r="D23" t="str">
        <f t="shared" si="0"/>
        <v>50171</v>
      </c>
      <c r="E23" t="s">
        <v>29</v>
      </c>
      <c r="F23" t="s">
        <v>440</v>
      </c>
      <c r="G23" t="s">
        <v>441</v>
      </c>
      <c r="H23" t="s">
        <v>29</v>
      </c>
      <c r="I23" t="s">
        <v>29</v>
      </c>
      <c r="J23" t="s">
        <v>29</v>
      </c>
      <c r="K23" t="s">
        <v>442</v>
      </c>
      <c r="L23" t="s">
        <v>443</v>
      </c>
      <c r="M23" t="s">
        <v>29</v>
      </c>
      <c r="N23" t="s">
        <v>29</v>
      </c>
      <c r="O23" t="s">
        <v>48</v>
      </c>
      <c r="P23" t="s">
        <v>29</v>
      </c>
      <c r="Q23" t="s">
        <v>33</v>
      </c>
      <c r="R23" t="s">
        <v>394</v>
      </c>
      <c r="S23" t="s">
        <v>46</v>
      </c>
      <c r="T23" t="s">
        <v>36</v>
      </c>
      <c r="U23" t="s">
        <v>29</v>
      </c>
      <c r="V23" t="s">
        <v>29</v>
      </c>
      <c r="W23" t="s">
        <v>37</v>
      </c>
      <c r="X23" t="s">
        <v>29</v>
      </c>
      <c r="Y23" t="s">
        <v>29</v>
      </c>
      <c r="Z23" t="s">
        <v>38</v>
      </c>
      <c r="AA23" t="s">
        <v>29</v>
      </c>
      <c r="AB23" t="s">
        <v>29</v>
      </c>
      <c r="AC23" t="s">
        <v>29</v>
      </c>
      <c r="AD23" t="s">
        <v>29</v>
      </c>
      <c r="AE23" t="s">
        <v>29</v>
      </c>
    </row>
    <row r="24" spans="1:31" x14ac:dyDescent="0.2">
      <c r="A24" t="s">
        <v>28</v>
      </c>
      <c r="B24">
        <v>5017</v>
      </c>
      <c r="C24">
        <v>2</v>
      </c>
      <c r="D24" t="str">
        <f t="shared" si="0"/>
        <v>50172</v>
      </c>
      <c r="E24" t="s">
        <v>29</v>
      </c>
      <c r="F24" t="s">
        <v>440</v>
      </c>
      <c r="G24" t="s">
        <v>441</v>
      </c>
      <c r="H24" t="s">
        <v>29</v>
      </c>
      <c r="I24" t="s">
        <v>29</v>
      </c>
      <c r="J24" t="s">
        <v>29</v>
      </c>
      <c r="K24" t="s">
        <v>442</v>
      </c>
      <c r="L24" t="s">
        <v>443</v>
      </c>
      <c r="M24" t="s">
        <v>29</v>
      </c>
      <c r="N24" t="s">
        <v>29</v>
      </c>
      <c r="O24" t="s">
        <v>48</v>
      </c>
      <c r="P24" t="s">
        <v>29</v>
      </c>
      <c r="Q24" t="s">
        <v>33</v>
      </c>
      <c r="R24" t="s">
        <v>47</v>
      </c>
      <c r="S24" t="s">
        <v>46</v>
      </c>
      <c r="T24" t="s">
        <v>36</v>
      </c>
      <c r="U24" t="s">
        <v>29</v>
      </c>
      <c r="V24" t="s">
        <v>29</v>
      </c>
      <c r="W24" t="s">
        <v>37</v>
      </c>
      <c r="X24" t="s">
        <v>29</v>
      </c>
      <c r="Y24" t="s">
        <v>29</v>
      </c>
      <c r="Z24" t="s">
        <v>38</v>
      </c>
      <c r="AA24" t="s">
        <v>29</v>
      </c>
      <c r="AB24" t="s">
        <v>29</v>
      </c>
      <c r="AC24" t="s">
        <v>29</v>
      </c>
      <c r="AD24" t="s">
        <v>29</v>
      </c>
      <c r="AE24" t="s">
        <v>29</v>
      </c>
    </row>
    <row r="25" spans="1:31" x14ac:dyDescent="0.2">
      <c r="A25" t="s">
        <v>28</v>
      </c>
      <c r="B25">
        <v>5017</v>
      </c>
      <c r="C25">
        <v>3</v>
      </c>
      <c r="D25" t="str">
        <f t="shared" si="0"/>
        <v>50173</v>
      </c>
      <c r="E25" t="s">
        <v>29</v>
      </c>
      <c r="F25" t="s">
        <v>440</v>
      </c>
      <c r="G25" t="s">
        <v>441</v>
      </c>
      <c r="H25" t="s">
        <v>29</v>
      </c>
      <c r="I25" t="s">
        <v>29</v>
      </c>
      <c r="J25" t="s">
        <v>29</v>
      </c>
      <c r="K25" t="s">
        <v>442</v>
      </c>
      <c r="L25" t="s">
        <v>443</v>
      </c>
      <c r="M25" t="s">
        <v>29</v>
      </c>
      <c r="N25" t="s">
        <v>29</v>
      </c>
      <c r="O25" t="s">
        <v>48</v>
      </c>
      <c r="P25" t="s">
        <v>29</v>
      </c>
      <c r="Q25" t="s">
        <v>33</v>
      </c>
      <c r="R25" t="s">
        <v>53</v>
      </c>
      <c r="S25" t="s">
        <v>54</v>
      </c>
      <c r="T25" t="s">
        <v>36</v>
      </c>
      <c r="U25" t="s">
        <v>29</v>
      </c>
      <c r="V25" t="s">
        <v>29</v>
      </c>
      <c r="W25" t="s">
        <v>37</v>
      </c>
      <c r="X25" t="s">
        <v>29</v>
      </c>
      <c r="Y25" t="s">
        <v>29</v>
      </c>
      <c r="Z25" t="s">
        <v>38</v>
      </c>
      <c r="AA25" t="s">
        <v>29</v>
      </c>
      <c r="AB25" t="s">
        <v>29</v>
      </c>
      <c r="AC25" t="s">
        <v>29</v>
      </c>
      <c r="AD25" t="s">
        <v>29</v>
      </c>
      <c r="AE25" t="s">
        <v>29</v>
      </c>
    </row>
    <row r="26" spans="1:31" x14ac:dyDescent="0.2">
      <c r="A26" t="s">
        <v>28</v>
      </c>
      <c r="B26">
        <v>5017</v>
      </c>
      <c r="C26">
        <v>4</v>
      </c>
      <c r="D26" t="str">
        <f t="shared" si="0"/>
        <v>50174</v>
      </c>
      <c r="E26" t="s">
        <v>29</v>
      </c>
      <c r="F26" t="s">
        <v>440</v>
      </c>
      <c r="G26" t="s">
        <v>441</v>
      </c>
      <c r="H26" t="s">
        <v>29</v>
      </c>
      <c r="I26" t="s">
        <v>29</v>
      </c>
      <c r="J26" t="s">
        <v>29</v>
      </c>
      <c r="K26" t="s">
        <v>442</v>
      </c>
      <c r="L26" t="s">
        <v>443</v>
      </c>
      <c r="M26" t="s">
        <v>29</v>
      </c>
      <c r="N26" t="s">
        <v>29</v>
      </c>
      <c r="O26" t="s">
        <v>48</v>
      </c>
      <c r="P26" t="s">
        <v>29</v>
      </c>
      <c r="Q26" t="s">
        <v>33</v>
      </c>
      <c r="R26" t="s">
        <v>55</v>
      </c>
      <c r="S26" t="s">
        <v>54</v>
      </c>
      <c r="T26" t="s">
        <v>36</v>
      </c>
      <c r="U26" t="s">
        <v>29</v>
      </c>
      <c r="V26" t="s">
        <v>29</v>
      </c>
      <c r="W26" t="s">
        <v>37</v>
      </c>
      <c r="X26" t="s">
        <v>29</v>
      </c>
      <c r="Y26" t="s">
        <v>29</v>
      </c>
      <c r="Z26" t="s">
        <v>38</v>
      </c>
      <c r="AA26" t="s">
        <v>29</v>
      </c>
      <c r="AB26" t="s">
        <v>29</v>
      </c>
      <c r="AC26" t="s">
        <v>29</v>
      </c>
      <c r="AD26" t="s">
        <v>29</v>
      </c>
      <c r="AE26" t="s">
        <v>29</v>
      </c>
    </row>
    <row r="27" spans="1:31" x14ac:dyDescent="0.2">
      <c r="A27" t="s">
        <v>28</v>
      </c>
      <c r="B27">
        <v>5018</v>
      </c>
      <c r="C27">
        <v>1</v>
      </c>
      <c r="D27" t="str">
        <f t="shared" si="0"/>
        <v>50181</v>
      </c>
      <c r="E27" t="s">
        <v>29</v>
      </c>
      <c r="F27" t="s">
        <v>444</v>
      </c>
      <c r="G27" t="s">
        <v>445</v>
      </c>
      <c r="H27" t="s">
        <v>29</v>
      </c>
      <c r="I27" t="s">
        <v>446</v>
      </c>
      <c r="J27" t="s">
        <v>29</v>
      </c>
      <c r="K27" t="s">
        <v>447</v>
      </c>
      <c r="L27" t="s">
        <v>56</v>
      </c>
      <c r="M27" t="s">
        <v>29</v>
      </c>
      <c r="N27" t="s">
        <v>29</v>
      </c>
      <c r="O27" t="s">
        <v>32</v>
      </c>
      <c r="P27" t="s">
        <v>29</v>
      </c>
      <c r="Q27" t="s">
        <v>33</v>
      </c>
      <c r="R27" t="s">
        <v>53</v>
      </c>
      <c r="S27" t="s">
        <v>54</v>
      </c>
      <c r="T27" t="s">
        <v>36</v>
      </c>
      <c r="U27" t="s">
        <v>29</v>
      </c>
      <c r="V27" t="s">
        <v>401</v>
      </c>
      <c r="W27" t="s">
        <v>37</v>
      </c>
      <c r="X27" t="s">
        <v>29</v>
      </c>
      <c r="Y27" t="s">
        <v>29</v>
      </c>
      <c r="Z27" t="s">
        <v>38</v>
      </c>
      <c r="AA27" t="s">
        <v>29</v>
      </c>
      <c r="AB27" t="s">
        <v>29</v>
      </c>
      <c r="AC27" t="s">
        <v>29</v>
      </c>
      <c r="AD27" t="s">
        <v>29</v>
      </c>
      <c r="AE27" t="s">
        <v>29</v>
      </c>
    </row>
    <row r="28" spans="1:31" x14ac:dyDescent="0.2">
      <c r="A28" t="s">
        <v>28</v>
      </c>
      <c r="B28">
        <v>5018</v>
      </c>
      <c r="C28">
        <v>2</v>
      </c>
      <c r="D28" t="str">
        <f t="shared" si="0"/>
        <v>50182</v>
      </c>
      <c r="E28" t="s">
        <v>29</v>
      </c>
      <c r="F28" t="s">
        <v>444</v>
      </c>
      <c r="G28" t="s">
        <v>445</v>
      </c>
      <c r="H28" t="s">
        <v>29</v>
      </c>
      <c r="I28" t="s">
        <v>446</v>
      </c>
      <c r="J28" t="s">
        <v>29</v>
      </c>
      <c r="K28" t="s">
        <v>447</v>
      </c>
      <c r="L28" t="s">
        <v>56</v>
      </c>
      <c r="M28" t="s">
        <v>29</v>
      </c>
      <c r="N28" t="s">
        <v>29</v>
      </c>
      <c r="O28" t="s">
        <v>32</v>
      </c>
      <c r="P28" t="s">
        <v>29</v>
      </c>
      <c r="Q28" t="s">
        <v>33</v>
      </c>
      <c r="R28" t="s">
        <v>55</v>
      </c>
      <c r="S28" t="s">
        <v>54</v>
      </c>
      <c r="T28" t="s">
        <v>36</v>
      </c>
      <c r="U28" t="s">
        <v>29</v>
      </c>
      <c r="V28" t="s">
        <v>401</v>
      </c>
      <c r="W28" t="s">
        <v>37</v>
      </c>
      <c r="X28" t="s">
        <v>29</v>
      </c>
      <c r="Y28" t="s">
        <v>29</v>
      </c>
      <c r="Z28" t="s">
        <v>38</v>
      </c>
      <c r="AA28" t="s">
        <v>29</v>
      </c>
      <c r="AB28" t="s">
        <v>29</v>
      </c>
      <c r="AC28" t="s">
        <v>29</v>
      </c>
      <c r="AD28" t="s">
        <v>29</v>
      </c>
      <c r="AE28" t="s">
        <v>29</v>
      </c>
    </row>
    <row r="29" spans="1:31" x14ac:dyDescent="0.2">
      <c r="A29" t="s">
        <v>28</v>
      </c>
      <c r="B29">
        <v>5018</v>
      </c>
      <c r="C29">
        <v>3</v>
      </c>
      <c r="D29" t="str">
        <f t="shared" si="0"/>
        <v>50183</v>
      </c>
      <c r="E29" t="s">
        <v>29</v>
      </c>
      <c r="F29" t="s">
        <v>444</v>
      </c>
      <c r="G29" t="s">
        <v>445</v>
      </c>
      <c r="H29" t="s">
        <v>29</v>
      </c>
      <c r="I29" t="s">
        <v>446</v>
      </c>
      <c r="J29" t="s">
        <v>29</v>
      </c>
      <c r="K29" t="s">
        <v>447</v>
      </c>
      <c r="L29" t="s">
        <v>56</v>
      </c>
      <c r="M29" t="s">
        <v>29</v>
      </c>
      <c r="N29" t="s">
        <v>29</v>
      </c>
      <c r="O29" t="s">
        <v>32</v>
      </c>
      <c r="P29" t="s">
        <v>29</v>
      </c>
      <c r="Q29" t="s">
        <v>33</v>
      </c>
      <c r="R29" t="s">
        <v>434</v>
      </c>
      <c r="S29" t="s">
        <v>57</v>
      </c>
      <c r="T29" t="s">
        <v>36</v>
      </c>
      <c r="U29" t="s">
        <v>29</v>
      </c>
      <c r="V29" t="s">
        <v>401</v>
      </c>
      <c r="W29" t="s">
        <v>37</v>
      </c>
      <c r="X29" t="s">
        <v>29</v>
      </c>
      <c r="Y29" t="s">
        <v>29</v>
      </c>
      <c r="Z29" t="s">
        <v>38</v>
      </c>
      <c r="AA29" t="s">
        <v>29</v>
      </c>
      <c r="AB29" t="s">
        <v>29</v>
      </c>
      <c r="AC29" t="s">
        <v>29</v>
      </c>
      <c r="AD29" t="s">
        <v>29</v>
      </c>
      <c r="AE29" t="s">
        <v>29</v>
      </c>
    </row>
    <row r="30" spans="1:31" x14ac:dyDescent="0.2">
      <c r="A30" t="s">
        <v>28</v>
      </c>
      <c r="B30">
        <v>5018</v>
      </c>
      <c r="C30">
        <v>4</v>
      </c>
      <c r="D30" t="str">
        <f t="shared" si="0"/>
        <v>50184</v>
      </c>
      <c r="E30" t="s">
        <v>29</v>
      </c>
      <c r="F30" t="s">
        <v>444</v>
      </c>
      <c r="G30" t="s">
        <v>445</v>
      </c>
      <c r="H30" t="s">
        <v>29</v>
      </c>
      <c r="I30" t="s">
        <v>446</v>
      </c>
      <c r="J30" t="s">
        <v>29</v>
      </c>
      <c r="K30" t="s">
        <v>447</v>
      </c>
      <c r="L30" t="s">
        <v>56</v>
      </c>
      <c r="M30" t="s">
        <v>29</v>
      </c>
      <c r="N30" t="s">
        <v>29</v>
      </c>
      <c r="O30" t="s">
        <v>32</v>
      </c>
      <c r="P30" t="s">
        <v>29</v>
      </c>
      <c r="Q30" t="s">
        <v>33</v>
      </c>
      <c r="R30" t="s">
        <v>52</v>
      </c>
      <c r="S30" t="s">
        <v>57</v>
      </c>
      <c r="T30" t="s">
        <v>36</v>
      </c>
      <c r="U30" t="s">
        <v>29</v>
      </c>
      <c r="V30" t="s">
        <v>401</v>
      </c>
      <c r="W30" t="s">
        <v>37</v>
      </c>
      <c r="X30" t="s">
        <v>29</v>
      </c>
      <c r="Y30" t="s">
        <v>29</v>
      </c>
      <c r="Z30" t="s">
        <v>38</v>
      </c>
      <c r="AA30" t="s">
        <v>29</v>
      </c>
      <c r="AB30" t="s">
        <v>29</v>
      </c>
      <c r="AC30" t="s">
        <v>29</v>
      </c>
      <c r="AD30" t="s">
        <v>29</v>
      </c>
      <c r="AE30" t="s">
        <v>29</v>
      </c>
    </row>
    <row r="31" spans="1:31" x14ac:dyDescent="0.2">
      <c r="A31" t="s">
        <v>28</v>
      </c>
      <c r="B31">
        <v>5019</v>
      </c>
      <c r="C31">
        <v>1</v>
      </c>
      <c r="D31" t="str">
        <f t="shared" si="0"/>
        <v>50191</v>
      </c>
      <c r="E31" t="s">
        <v>29</v>
      </c>
      <c r="F31" t="s">
        <v>448</v>
      </c>
      <c r="G31" t="s">
        <v>449</v>
      </c>
      <c r="H31" t="s">
        <v>29</v>
      </c>
      <c r="I31" t="s">
        <v>29</v>
      </c>
      <c r="J31" t="s">
        <v>29</v>
      </c>
      <c r="K31" t="s">
        <v>450</v>
      </c>
      <c r="L31" t="s">
        <v>58</v>
      </c>
      <c r="M31" t="s">
        <v>29</v>
      </c>
      <c r="N31" t="s">
        <v>451</v>
      </c>
      <c r="O31" t="s">
        <v>48</v>
      </c>
      <c r="P31" t="s">
        <v>29</v>
      </c>
      <c r="Q31" t="s">
        <v>33</v>
      </c>
      <c r="R31" t="s">
        <v>34</v>
      </c>
      <c r="S31" t="s">
        <v>35</v>
      </c>
      <c r="T31" t="s">
        <v>36</v>
      </c>
      <c r="U31" t="s">
        <v>29</v>
      </c>
      <c r="V31" t="s">
        <v>29</v>
      </c>
      <c r="W31" t="s">
        <v>37</v>
      </c>
      <c r="X31" t="s">
        <v>29</v>
      </c>
      <c r="Y31" t="s">
        <v>29</v>
      </c>
      <c r="Z31" t="s">
        <v>38</v>
      </c>
      <c r="AA31" t="s">
        <v>29</v>
      </c>
      <c r="AB31" t="s">
        <v>29</v>
      </c>
      <c r="AC31" t="s">
        <v>29</v>
      </c>
      <c r="AD31" t="s">
        <v>29</v>
      </c>
      <c r="AE31" t="s">
        <v>29</v>
      </c>
    </row>
    <row r="32" spans="1:31" x14ac:dyDescent="0.2">
      <c r="A32" t="s">
        <v>28</v>
      </c>
      <c r="B32">
        <v>5020</v>
      </c>
      <c r="C32">
        <v>1</v>
      </c>
      <c r="D32" t="str">
        <f t="shared" si="0"/>
        <v>50201</v>
      </c>
      <c r="E32" t="s">
        <v>29</v>
      </c>
      <c r="F32" t="s">
        <v>452</v>
      </c>
      <c r="G32" t="s">
        <v>453</v>
      </c>
      <c r="H32" t="s">
        <v>29</v>
      </c>
      <c r="I32" t="s">
        <v>29</v>
      </c>
      <c r="J32" t="s">
        <v>29</v>
      </c>
      <c r="K32" t="s">
        <v>454</v>
      </c>
      <c r="L32" t="s">
        <v>58</v>
      </c>
      <c r="M32" t="s">
        <v>29</v>
      </c>
      <c r="N32" t="s">
        <v>29</v>
      </c>
      <c r="O32" t="s">
        <v>48</v>
      </c>
      <c r="P32" t="s">
        <v>29</v>
      </c>
      <c r="Q32" t="s">
        <v>33</v>
      </c>
      <c r="R32" t="s">
        <v>34</v>
      </c>
      <c r="S32" t="s">
        <v>35</v>
      </c>
      <c r="T32" t="s">
        <v>36</v>
      </c>
      <c r="U32" t="s">
        <v>29</v>
      </c>
      <c r="V32" t="s">
        <v>29</v>
      </c>
      <c r="W32" t="s">
        <v>37</v>
      </c>
      <c r="X32" t="s">
        <v>29</v>
      </c>
      <c r="Y32" t="s">
        <v>29</v>
      </c>
      <c r="Z32" t="s">
        <v>38</v>
      </c>
      <c r="AA32" t="s">
        <v>29</v>
      </c>
      <c r="AB32" t="s">
        <v>29</v>
      </c>
      <c r="AC32" t="s">
        <v>29</v>
      </c>
      <c r="AD32" t="s">
        <v>29</v>
      </c>
      <c r="AE32" t="s">
        <v>29</v>
      </c>
    </row>
    <row r="33" spans="1:31" x14ac:dyDescent="0.2">
      <c r="A33" t="s">
        <v>28</v>
      </c>
      <c r="B33">
        <v>5021</v>
      </c>
      <c r="C33">
        <v>1</v>
      </c>
      <c r="D33" t="str">
        <f t="shared" si="0"/>
        <v>50211</v>
      </c>
      <c r="E33" t="s">
        <v>29</v>
      </c>
      <c r="F33" t="s">
        <v>455</v>
      </c>
      <c r="G33" t="s">
        <v>456</v>
      </c>
      <c r="H33" t="s">
        <v>29</v>
      </c>
      <c r="I33" t="s">
        <v>29</v>
      </c>
      <c r="J33" t="s">
        <v>29</v>
      </c>
      <c r="K33" t="s">
        <v>457</v>
      </c>
      <c r="L33" t="s">
        <v>30</v>
      </c>
      <c r="M33" t="s">
        <v>29</v>
      </c>
      <c r="N33" t="s">
        <v>29</v>
      </c>
      <c r="O33" t="s">
        <v>48</v>
      </c>
      <c r="P33" t="s">
        <v>29</v>
      </c>
      <c r="Q33" t="s">
        <v>33</v>
      </c>
      <c r="R33" t="s">
        <v>53</v>
      </c>
      <c r="S33" t="s">
        <v>54</v>
      </c>
      <c r="T33" t="s">
        <v>36</v>
      </c>
      <c r="U33" t="s">
        <v>29</v>
      </c>
      <c r="V33" t="s">
        <v>29</v>
      </c>
      <c r="W33" t="s">
        <v>37</v>
      </c>
      <c r="X33" t="s">
        <v>29</v>
      </c>
      <c r="Y33" t="s">
        <v>29</v>
      </c>
      <c r="Z33" t="s">
        <v>38</v>
      </c>
      <c r="AA33" t="s">
        <v>29</v>
      </c>
      <c r="AB33" t="s">
        <v>29</v>
      </c>
      <c r="AC33" t="s">
        <v>29</v>
      </c>
      <c r="AD33" t="s">
        <v>29</v>
      </c>
      <c r="AE33" t="s">
        <v>29</v>
      </c>
    </row>
    <row r="34" spans="1:31" x14ac:dyDescent="0.2">
      <c r="A34" t="s">
        <v>28</v>
      </c>
      <c r="B34">
        <v>5021</v>
      </c>
      <c r="C34">
        <v>2</v>
      </c>
      <c r="D34" t="str">
        <f t="shared" si="0"/>
        <v>50212</v>
      </c>
      <c r="E34" t="s">
        <v>29</v>
      </c>
      <c r="F34" t="s">
        <v>455</v>
      </c>
      <c r="G34" t="s">
        <v>456</v>
      </c>
      <c r="H34" t="s">
        <v>29</v>
      </c>
      <c r="I34" t="s">
        <v>29</v>
      </c>
      <c r="J34" t="s">
        <v>29</v>
      </c>
      <c r="K34" t="s">
        <v>457</v>
      </c>
      <c r="L34" t="s">
        <v>30</v>
      </c>
      <c r="M34" t="s">
        <v>29</v>
      </c>
      <c r="N34" t="s">
        <v>29</v>
      </c>
      <c r="O34" t="s">
        <v>48</v>
      </c>
      <c r="P34" t="s">
        <v>29</v>
      </c>
      <c r="Q34" t="s">
        <v>33</v>
      </c>
      <c r="R34" t="s">
        <v>55</v>
      </c>
      <c r="S34" t="s">
        <v>54</v>
      </c>
      <c r="T34" t="s">
        <v>36</v>
      </c>
      <c r="U34" t="s">
        <v>29</v>
      </c>
      <c r="V34" t="s">
        <v>29</v>
      </c>
      <c r="W34" t="s">
        <v>37</v>
      </c>
      <c r="X34" t="s">
        <v>29</v>
      </c>
      <c r="Y34" t="s">
        <v>29</v>
      </c>
      <c r="Z34" t="s">
        <v>38</v>
      </c>
      <c r="AA34" t="s">
        <v>29</v>
      </c>
      <c r="AB34" t="s">
        <v>29</v>
      </c>
      <c r="AC34" t="s">
        <v>29</v>
      </c>
      <c r="AD34" t="s">
        <v>29</v>
      </c>
      <c r="AE34" t="s">
        <v>29</v>
      </c>
    </row>
    <row r="35" spans="1:31" x14ac:dyDescent="0.2">
      <c r="A35" t="s">
        <v>28</v>
      </c>
      <c r="B35">
        <v>5021</v>
      </c>
      <c r="C35">
        <v>3</v>
      </c>
      <c r="D35" t="str">
        <f t="shared" si="0"/>
        <v>50213</v>
      </c>
      <c r="E35" t="s">
        <v>29</v>
      </c>
      <c r="F35" t="s">
        <v>455</v>
      </c>
      <c r="G35" t="s">
        <v>456</v>
      </c>
      <c r="H35" t="s">
        <v>29</v>
      </c>
      <c r="I35" t="s">
        <v>29</v>
      </c>
      <c r="J35" t="s">
        <v>29</v>
      </c>
      <c r="K35" t="s">
        <v>457</v>
      </c>
      <c r="L35" t="s">
        <v>30</v>
      </c>
      <c r="M35" t="s">
        <v>29</v>
      </c>
      <c r="N35" t="s">
        <v>29</v>
      </c>
      <c r="O35" t="s">
        <v>48</v>
      </c>
      <c r="P35" t="s">
        <v>29</v>
      </c>
      <c r="Q35" t="s">
        <v>33</v>
      </c>
      <c r="R35" t="s">
        <v>394</v>
      </c>
      <c r="S35" t="s">
        <v>46</v>
      </c>
      <c r="T35" t="s">
        <v>36</v>
      </c>
      <c r="U35" t="s">
        <v>29</v>
      </c>
      <c r="V35" t="s">
        <v>29</v>
      </c>
      <c r="W35" t="s">
        <v>37</v>
      </c>
      <c r="X35" t="s">
        <v>29</v>
      </c>
      <c r="Y35" t="s">
        <v>29</v>
      </c>
      <c r="Z35" t="s">
        <v>38</v>
      </c>
      <c r="AA35" t="s">
        <v>29</v>
      </c>
      <c r="AB35" t="s">
        <v>29</v>
      </c>
      <c r="AC35" t="s">
        <v>29</v>
      </c>
      <c r="AD35" t="s">
        <v>29</v>
      </c>
      <c r="AE35" t="s">
        <v>29</v>
      </c>
    </row>
    <row r="36" spans="1:31" x14ac:dyDescent="0.2">
      <c r="A36" t="s">
        <v>28</v>
      </c>
      <c r="B36">
        <v>5021</v>
      </c>
      <c r="C36">
        <v>4</v>
      </c>
      <c r="D36" t="str">
        <f t="shared" si="0"/>
        <v>50214</v>
      </c>
      <c r="E36" t="s">
        <v>29</v>
      </c>
      <c r="F36" t="s">
        <v>455</v>
      </c>
      <c r="G36" t="s">
        <v>456</v>
      </c>
      <c r="H36" t="s">
        <v>29</v>
      </c>
      <c r="I36" t="s">
        <v>29</v>
      </c>
      <c r="J36" t="s">
        <v>29</v>
      </c>
      <c r="K36" t="s">
        <v>457</v>
      </c>
      <c r="L36" t="s">
        <v>30</v>
      </c>
      <c r="M36" t="s">
        <v>29</v>
      </c>
      <c r="N36" t="s">
        <v>29</v>
      </c>
      <c r="O36" t="s">
        <v>48</v>
      </c>
      <c r="P36" t="s">
        <v>29</v>
      </c>
      <c r="Q36" t="s">
        <v>33</v>
      </c>
      <c r="R36" t="s">
        <v>47</v>
      </c>
      <c r="S36" t="s">
        <v>46</v>
      </c>
      <c r="T36" t="s">
        <v>36</v>
      </c>
      <c r="U36" t="s">
        <v>29</v>
      </c>
      <c r="V36" t="s">
        <v>29</v>
      </c>
      <c r="W36" t="s">
        <v>37</v>
      </c>
      <c r="X36" t="s">
        <v>29</v>
      </c>
      <c r="Y36" t="s">
        <v>29</v>
      </c>
      <c r="Z36" t="s">
        <v>38</v>
      </c>
      <c r="AA36" t="s">
        <v>29</v>
      </c>
      <c r="AB36" t="s">
        <v>29</v>
      </c>
      <c r="AC36" t="s">
        <v>29</v>
      </c>
      <c r="AD36" t="s">
        <v>29</v>
      </c>
      <c r="AE36" t="s">
        <v>29</v>
      </c>
    </row>
    <row r="37" spans="1:31" x14ac:dyDescent="0.2">
      <c r="A37" t="s">
        <v>28</v>
      </c>
      <c r="B37">
        <v>5022</v>
      </c>
      <c r="C37">
        <v>1</v>
      </c>
      <c r="D37" t="str">
        <f t="shared" si="0"/>
        <v>50221</v>
      </c>
      <c r="E37" t="s">
        <v>458</v>
      </c>
      <c r="F37" t="s">
        <v>459</v>
      </c>
      <c r="G37" t="s">
        <v>460</v>
      </c>
      <c r="H37" t="s">
        <v>29</v>
      </c>
      <c r="I37" t="s">
        <v>461</v>
      </c>
      <c r="J37" t="s">
        <v>29</v>
      </c>
      <c r="K37" t="s">
        <v>462</v>
      </c>
      <c r="L37" t="s">
        <v>59</v>
      </c>
      <c r="M37" t="s">
        <v>29</v>
      </c>
      <c r="N37" t="s">
        <v>29</v>
      </c>
      <c r="O37" t="s">
        <v>48</v>
      </c>
      <c r="P37" t="s">
        <v>29</v>
      </c>
      <c r="Q37" t="s">
        <v>33</v>
      </c>
      <c r="R37" t="s">
        <v>49</v>
      </c>
      <c r="S37" t="s">
        <v>50</v>
      </c>
      <c r="T37" t="s">
        <v>36</v>
      </c>
      <c r="U37" t="s">
        <v>429</v>
      </c>
      <c r="V37" t="s">
        <v>463</v>
      </c>
      <c r="W37" t="s">
        <v>36</v>
      </c>
      <c r="X37" t="s">
        <v>29</v>
      </c>
      <c r="Y37" t="s">
        <v>29</v>
      </c>
      <c r="Z37" t="s">
        <v>38</v>
      </c>
      <c r="AA37" t="s">
        <v>29</v>
      </c>
      <c r="AB37" t="s">
        <v>29</v>
      </c>
      <c r="AC37" t="s">
        <v>29</v>
      </c>
      <c r="AD37" t="s">
        <v>29</v>
      </c>
      <c r="AE37" t="s">
        <v>29</v>
      </c>
    </row>
    <row r="38" spans="1:31" x14ac:dyDescent="0.2">
      <c r="A38" t="s">
        <v>28</v>
      </c>
      <c r="B38">
        <v>5023</v>
      </c>
      <c r="C38">
        <v>1</v>
      </c>
      <c r="D38" t="str">
        <f t="shared" si="0"/>
        <v>50231</v>
      </c>
      <c r="E38" t="s">
        <v>29</v>
      </c>
      <c r="F38" t="s">
        <v>464</v>
      </c>
      <c r="G38" t="s">
        <v>465</v>
      </c>
      <c r="H38" t="s">
        <v>29</v>
      </c>
      <c r="I38" t="s">
        <v>29</v>
      </c>
      <c r="J38" t="s">
        <v>29</v>
      </c>
      <c r="K38" t="s">
        <v>29</v>
      </c>
      <c r="L38" t="s">
        <v>59</v>
      </c>
      <c r="M38" t="s">
        <v>29</v>
      </c>
      <c r="N38" t="s">
        <v>29</v>
      </c>
      <c r="O38" t="s">
        <v>48</v>
      </c>
      <c r="P38" t="s">
        <v>29</v>
      </c>
      <c r="Q38" t="s">
        <v>33</v>
      </c>
      <c r="R38" t="s">
        <v>49</v>
      </c>
      <c r="S38" t="s">
        <v>50</v>
      </c>
      <c r="T38" t="s">
        <v>36</v>
      </c>
      <c r="U38" t="s">
        <v>29</v>
      </c>
      <c r="V38" t="s">
        <v>29</v>
      </c>
      <c r="W38" t="s">
        <v>37</v>
      </c>
      <c r="X38" t="s">
        <v>29</v>
      </c>
      <c r="Y38" t="s">
        <v>29</v>
      </c>
      <c r="Z38" t="s">
        <v>38</v>
      </c>
      <c r="AA38" t="s">
        <v>29</v>
      </c>
      <c r="AB38" t="s">
        <v>29</v>
      </c>
      <c r="AC38" t="s">
        <v>29</v>
      </c>
      <c r="AD38" t="s">
        <v>29</v>
      </c>
      <c r="AE38" t="s">
        <v>29</v>
      </c>
    </row>
    <row r="39" spans="1:31" x14ac:dyDescent="0.2">
      <c r="A39" t="s">
        <v>28</v>
      </c>
      <c r="B39">
        <v>5024</v>
      </c>
      <c r="C39">
        <v>1</v>
      </c>
      <c r="D39" t="str">
        <f t="shared" si="0"/>
        <v>50241</v>
      </c>
      <c r="E39" t="s">
        <v>29</v>
      </c>
      <c r="F39" t="s">
        <v>466</v>
      </c>
      <c r="G39" t="s">
        <v>467</v>
      </c>
      <c r="H39" t="s">
        <v>29</v>
      </c>
      <c r="I39" t="s">
        <v>29</v>
      </c>
      <c r="J39" t="s">
        <v>29</v>
      </c>
      <c r="K39" t="s">
        <v>468</v>
      </c>
      <c r="L39" t="s">
        <v>469</v>
      </c>
      <c r="M39" t="s">
        <v>29</v>
      </c>
      <c r="N39" t="s">
        <v>29</v>
      </c>
      <c r="O39" t="s">
        <v>48</v>
      </c>
      <c r="P39" t="s">
        <v>29</v>
      </c>
      <c r="Q39" t="s">
        <v>33</v>
      </c>
      <c r="R39" t="s">
        <v>34</v>
      </c>
      <c r="S39" t="s">
        <v>51</v>
      </c>
      <c r="T39" t="s">
        <v>36</v>
      </c>
      <c r="U39" t="s">
        <v>29</v>
      </c>
      <c r="V39" t="s">
        <v>29</v>
      </c>
      <c r="W39" t="s">
        <v>37</v>
      </c>
      <c r="X39" t="s">
        <v>29</v>
      </c>
      <c r="Y39" t="s">
        <v>29</v>
      </c>
      <c r="Z39" t="s">
        <v>38</v>
      </c>
      <c r="AA39" t="s">
        <v>29</v>
      </c>
      <c r="AB39" t="s">
        <v>29</v>
      </c>
      <c r="AC39" t="s">
        <v>29</v>
      </c>
      <c r="AD39" t="s">
        <v>29</v>
      </c>
      <c r="AE39" t="s">
        <v>29</v>
      </c>
    </row>
    <row r="40" spans="1:31" x14ac:dyDescent="0.2">
      <c r="A40" t="s">
        <v>28</v>
      </c>
      <c r="B40">
        <v>5024</v>
      </c>
      <c r="C40">
        <v>2</v>
      </c>
      <c r="D40" t="str">
        <f t="shared" si="0"/>
        <v>50242</v>
      </c>
      <c r="E40" t="s">
        <v>29</v>
      </c>
      <c r="F40" t="s">
        <v>466</v>
      </c>
      <c r="G40" t="s">
        <v>467</v>
      </c>
      <c r="H40" t="s">
        <v>29</v>
      </c>
      <c r="I40" t="s">
        <v>29</v>
      </c>
      <c r="J40" t="s">
        <v>29</v>
      </c>
      <c r="K40" t="s">
        <v>468</v>
      </c>
      <c r="L40" t="s">
        <v>469</v>
      </c>
      <c r="M40" t="s">
        <v>29</v>
      </c>
      <c r="N40" t="s">
        <v>29</v>
      </c>
      <c r="O40" t="s">
        <v>48</v>
      </c>
      <c r="P40" t="s">
        <v>29</v>
      </c>
      <c r="Q40" t="s">
        <v>33</v>
      </c>
      <c r="R40" t="s">
        <v>34</v>
      </c>
      <c r="S40" t="s">
        <v>414</v>
      </c>
      <c r="T40" t="s">
        <v>36</v>
      </c>
      <c r="U40" t="s">
        <v>29</v>
      </c>
      <c r="V40" t="s">
        <v>29</v>
      </c>
      <c r="W40" t="s">
        <v>37</v>
      </c>
      <c r="X40" t="s">
        <v>29</v>
      </c>
      <c r="Y40" t="s">
        <v>29</v>
      </c>
      <c r="Z40" t="s">
        <v>38</v>
      </c>
      <c r="AA40" t="s">
        <v>29</v>
      </c>
      <c r="AB40" t="s">
        <v>29</v>
      </c>
      <c r="AC40" t="s">
        <v>29</v>
      </c>
      <c r="AD40" t="s">
        <v>29</v>
      </c>
      <c r="AE40" t="s">
        <v>29</v>
      </c>
    </row>
    <row r="41" spans="1:31" x14ac:dyDescent="0.2">
      <c r="A41" t="s">
        <v>28</v>
      </c>
      <c r="B41">
        <v>5024</v>
      </c>
      <c r="C41">
        <v>3</v>
      </c>
      <c r="D41" t="str">
        <f t="shared" si="0"/>
        <v>50243</v>
      </c>
      <c r="E41" t="s">
        <v>29</v>
      </c>
      <c r="F41" t="s">
        <v>466</v>
      </c>
      <c r="G41" t="s">
        <v>467</v>
      </c>
      <c r="H41" t="s">
        <v>29</v>
      </c>
      <c r="I41" t="s">
        <v>29</v>
      </c>
      <c r="J41" t="s">
        <v>29</v>
      </c>
      <c r="K41" t="s">
        <v>468</v>
      </c>
      <c r="L41" t="s">
        <v>469</v>
      </c>
      <c r="M41" t="s">
        <v>29</v>
      </c>
      <c r="N41" t="s">
        <v>29</v>
      </c>
      <c r="O41" t="s">
        <v>48</v>
      </c>
      <c r="P41" t="s">
        <v>29</v>
      </c>
      <c r="Q41" t="s">
        <v>33</v>
      </c>
      <c r="R41" t="s">
        <v>34</v>
      </c>
      <c r="S41" t="s">
        <v>51</v>
      </c>
      <c r="T41" t="s">
        <v>36</v>
      </c>
      <c r="U41" t="s">
        <v>29</v>
      </c>
      <c r="V41" t="s">
        <v>29</v>
      </c>
      <c r="W41" t="s">
        <v>37</v>
      </c>
      <c r="X41" t="s">
        <v>29</v>
      </c>
      <c r="Y41" t="s">
        <v>29</v>
      </c>
      <c r="Z41" t="s">
        <v>38</v>
      </c>
      <c r="AA41" t="s">
        <v>29</v>
      </c>
      <c r="AB41" t="s">
        <v>29</v>
      </c>
      <c r="AC41" t="s">
        <v>29</v>
      </c>
      <c r="AD41" t="s">
        <v>29</v>
      </c>
      <c r="AE41" t="s">
        <v>29</v>
      </c>
    </row>
    <row r="42" spans="1:31" x14ac:dyDescent="0.2">
      <c r="A42" t="s">
        <v>28</v>
      </c>
      <c r="B42">
        <v>5024</v>
      </c>
      <c r="C42">
        <v>4</v>
      </c>
      <c r="D42" t="str">
        <f t="shared" si="0"/>
        <v>50244</v>
      </c>
      <c r="E42" t="s">
        <v>29</v>
      </c>
      <c r="F42" t="s">
        <v>466</v>
      </c>
      <c r="G42" t="s">
        <v>467</v>
      </c>
      <c r="H42" t="s">
        <v>29</v>
      </c>
      <c r="I42" t="s">
        <v>29</v>
      </c>
      <c r="J42" t="s">
        <v>29</v>
      </c>
      <c r="K42" t="s">
        <v>468</v>
      </c>
      <c r="L42" t="s">
        <v>469</v>
      </c>
      <c r="M42" t="s">
        <v>29</v>
      </c>
      <c r="N42" t="s">
        <v>29</v>
      </c>
      <c r="O42" t="s">
        <v>48</v>
      </c>
      <c r="P42" t="s">
        <v>29</v>
      </c>
      <c r="Q42" t="s">
        <v>33</v>
      </c>
      <c r="R42" t="s">
        <v>34</v>
      </c>
      <c r="S42" t="s">
        <v>35</v>
      </c>
      <c r="T42" t="s">
        <v>36</v>
      </c>
      <c r="U42" t="s">
        <v>29</v>
      </c>
      <c r="V42" t="s">
        <v>29</v>
      </c>
      <c r="W42" t="s">
        <v>37</v>
      </c>
      <c r="X42" t="s">
        <v>29</v>
      </c>
      <c r="Y42" t="s">
        <v>29</v>
      </c>
      <c r="Z42" t="s">
        <v>38</v>
      </c>
      <c r="AA42" t="s">
        <v>29</v>
      </c>
      <c r="AB42" t="s">
        <v>29</v>
      </c>
      <c r="AC42" t="s">
        <v>29</v>
      </c>
      <c r="AD42" t="s">
        <v>29</v>
      </c>
      <c r="AE42" t="s">
        <v>29</v>
      </c>
    </row>
    <row r="43" spans="1:31" x14ac:dyDescent="0.2">
      <c r="A43" t="s">
        <v>28</v>
      </c>
      <c r="B43">
        <v>5025</v>
      </c>
      <c r="C43">
        <v>1</v>
      </c>
      <c r="D43" t="str">
        <f t="shared" si="0"/>
        <v>50251</v>
      </c>
      <c r="E43" t="s">
        <v>29</v>
      </c>
      <c r="F43" t="s">
        <v>470</v>
      </c>
      <c r="G43" t="s">
        <v>471</v>
      </c>
      <c r="H43" t="s">
        <v>29</v>
      </c>
      <c r="I43" t="s">
        <v>29</v>
      </c>
      <c r="J43" t="s">
        <v>29</v>
      </c>
      <c r="K43" t="s">
        <v>29</v>
      </c>
      <c r="L43" t="s">
        <v>469</v>
      </c>
      <c r="M43" t="s">
        <v>29</v>
      </c>
      <c r="N43" t="s">
        <v>29</v>
      </c>
      <c r="O43" t="s">
        <v>32</v>
      </c>
      <c r="P43" t="s">
        <v>29</v>
      </c>
      <c r="Q43" t="s">
        <v>33</v>
      </c>
      <c r="R43" t="s">
        <v>49</v>
      </c>
      <c r="S43" t="s">
        <v>50</v>
      </c>
      <c r="T43" t="s">
        <v>36</v>
      </c>
      <c r="U43" t="s">
        <v>29</v>
      </c>
      <c r="V43" t="s">
        <v>29</v>
      </c>
      <c r="W43" t="s">
        <v>37</v>
      </c>
      <c r="X43" t="s">
        <v>29</v>
      </c>
      <c r="Y43" t="s">
        <v>29</v>
      </c>
      <c r="Z43" t="s">
        <v>38</v>
      </c>
      <c r="AA43" t="s">
        <v>29</v>
      </c>
      <c r="AB43" t="s">
        <v>29</v>
      </c>
      <c r="AC43" t="s">
        <v>29</v>
      </c>
      <c r="AD43" t="s">
        <v>29</v>
      </c>
      <c r="AE43" t="s">
        <v>29</v>
      </c>
    </row>
    <row r="44" spans="1:31" x14ac:dyDescent="0.2">
      <c r="A44" t="s">
        <v>28</v>
      </c>
      <c r="B44">
        <v>5026</v>
      </c>
      <c r="C44">
        <v>1</v>
      </c>
      <c r="D44" t="str">
        <f t="shared" si="0"/>
        <v>50261</v>
      </c>
      <c r="E44" t="s">
        <v>29</v>
      </c>
      <c r="F44" t="s">
        <v>472</v>
      </c>
      <c r="G44" t="s">
        <v>472</v>
      </c>
      <c r="H44" t="s">
        <v>29</v>
      </c>
      <c r="I44" t="s">
        <v>29</v>
      </c>
      <c r="J44" t="s">
        <v>29</v>
      </c>
      <c r="K44" t="s">
        <v>412</v>
      </c>
      <c r="L44" t="s">
        <v>469</v>
      </c>
      <c r="M44" t="s">
        <v>29</v>
      </c>
      <c r="N44" t="s">
        <v>393</v>
      </c>
      <c r="O44" t="s">
        <v>32</v>
      </c>
      <c r="P44" t="s">
        <v>29</v>
      </c>
      <c r="Q44" t="s">
        <v>33</v>
      </c>
      <c r="R44" t="s">
        <v>34</v>
      </c>
      <c r="S44" t="s">
        <v>51</v>
      </c>
      <c r="T44" t="s">
        <v>36</v>
      </c>
      <c r="U44" t="s">
        <v>29</v>
      </c>
      <c r="V44" t="s">
        <v>413</v>
      </c>
      <c r="W44" t="s">
        <v>37</v>
      </c>
      <c r="X44" t="s">
        <v>29</v>
      </c>
      <c r="Y44" t="s">
        <v>29</v>
      </c>
      <c r="Z44" t="s">
        <v>38</v>
      </c>
      <c r="AA44" t="s">
        <v>29</v>
      </c>
      <c r="AB44" t="s">
        <v>29</v>
      </c>
      <c r="AC44" t="s">
        <v>29</v>
      </c>
      <c r="AD44" t="s">
        <v>29</v>
      </c>
      <c r="AE44" t="s">
        <v>29</v>
      </c>
    </row>
    <row r="45" spans="1:31" x14ac:dyDescent="0.2">
      <c r="A45" t="s">
        <v>28</v>
      </c>
      <c r="B45">
        <v>5026</v>
      </c>
      <c r="C45">
        <v>2</v>
      </c>
      <c r="D45" t="str">
        <f t="shared" si="0"/>
        <v>50262</v>
      </c>
      <c r="E45" t="s">
        <v>29</v>
      </c>
      <c r="F45" t="s">
        <v>472</v>
      </c>
      <c r="G45" t="s">
        <v>472</v>
      </c>
      <c r="H45" t="s">
        <v>29</v>
      </c>
      <c r="I45" t="s">
        <v>29</v>
      </c>
      <c r="J45" t="s">
        <v>29</v>
      </c>
      <c r="K45" t="s">
        <v>412</v>
      </c>
      <c r="L45" t="s">
        <v>469</v>
      </c>
      <c r="M45" t="s">
        <v>29</v>
      </c>
      <c r="N45" t="s">
        <v>393</v>
      </c>
      <c r="O45" t="s">
        <v>32</v>
      </c>
      <c r="P45" t="s">
        <v>29</v>
      </c>
      <c r="Q45" t="s">
        <v>33</v>
      </c>
      <c r="R45" t="s">
        <v>34</v>
      </c>
      <c r="S45" t="s">
        <v>414</v>
      </c>
      <c r="T45" t="s">
        <v>36</v>
      </c>
      <c r="U45" t="s">
        <v>29</v>
      </c>
      <c r="V45" t="s">
        <v>413</v>
      </c>
      <c r="W45" t="s">
        <v>37</v>
      </c>
      <c r="X45" t="s">
        <v>29</v>
      </c>
      <c r="Y45" t="s">
        <v>29</v>
      </c>
      <c r="Z45" t="s">
        <v>38</v>
      </c>
      <c r="AA45" t="s">
        <v>29</v>
      </c>
      <c r="AB45" t="s">
        <v>29</v>
      </c>
      <c r="AC45" t="s">
        <v>29</v>
      </c>
      <c r="AD45" t="s">
        <v>29</v>
      </c>
      <c r="AE45" t="s">
        <v>29</v>
      </c>
    </row>
    <row r="46" spans="1:31" x14ac:dyDescent="0.2">
      <c r="A46" t="s">
        <v>28</v>
      </c>
      <c r="B46">
        <v>5027</v>
      </c>
      <c r="C46">
        <v>1</v>
      </c>
      <c r="D46" t="str">
        <f t="shared" si="0"/>
        <v>50271</v>
      </c>
      <c r="E46" t="s">
        <v>29</v>
      </c>
      <c r="F46" t="s">
        <v>473</v>
      </c>
      <c r="G46" t="s">
        <v>474</v>
      </c>
      <c r="H46" t="s">
        <v>29</v>
      </c>
      <c r="I46" t="s">
        <v>29</v>
      </c>
      <c r="J46" t="s">
        <v>29</v>
      </c>
      <c r="K46" t="s">
        <v>475</v>
      </c>
      <c r="L46" t="s">
        <v>469</v>
      </c>
      <c r="M46" t="s">
        <v>29</v>
      </c>
      <c r="N46" t="s">
        <v>29</v>
      </c>
      <c r="O46" t="s">
        <v>32</v>
      </c>
      <c r="P46" t="s">
        <v>29</v>
      </c>
      <c r="Q46" t="s">
        <v>33</v>
      </c>
      <c r="R46" t="s">
        <v>49</v>
      </c>
      <c r="S46" t="s">
        <v>50</v>
      </c>
      <c r="T46" t="s">
        <v>36</v>
      </c>
      <c r="U46" t="s">
        <v>29</v>
      </c>
      <c r="V46" t="s">
        <v>29</v>
      </c>
      <c r="W46" t="s">
        <v>37</v>
      </c>
      <c r="X46" t="s">
        <v>29</v>
      </c>
      <c r="Y46" t="s">
        <v>29</v>
      </c>
      <c r="Z46" t="s">
        <v>38</v>
      </c>
      <c r="AA46" t="s">
        <v>29</v>
      </c>
      <c r="AB46" t="s">
        <v>29</v>
      </c>
      <c r="AC46" t="s">
        <v>29</v>
      </c>
      <c r="AD46" t="s">
        <v>29</v>
      </c>
      <c r="AE46" t="s">
        <v>29</v>
      </c>
    </row>
    <row r="47" spans="1:31" x14ac:dyDescent="0.2">
      <c r="A47" t="s">
        <v>28</v>
      </c>
      <c r="B47">
        <v>5028</v>
      </c>
      <c r="C47">
        <v>1</v>
      </c>
      <c r="D47" t="str">
        <f t="shared" si="0"/>
        <v>50281</v>
      </c>
      <c r="E47" t="s">
        <v>29</v>
      </c>
      <c r="F47" t="s">
        <v>476</v>
      </c>
      <c r="G47" t="s">
        <v>477</v>
      </c>
      <c r="H47" t="s">
        <v>29</v>
      </c>
      <c r="I47" t="s">
        <v>29</v>
      </c>
      <c r="J47" t="s">
        <v>29</v>
      </c>
      <c r="K47" t="s">
        <v>29</v>
      </c>
      <c r="L47" t="s">
        <v>469</v>
      </c>
      <c r="M47" t="s">
        <v>29</v>
      </c>
      <c r="N47" t="s">
        <v>29</v>
      </c>
      <c r="O47" t="s">
        <v>32</v>
      </c>
      <c r="P47" t="s">
        <v>29</v>
      </c>
      <c r="Q47" t="s">
        <v>33</v>
      </c>
      <c r="R47" t="s">
        <v>434</v>
      </c>
      <c r="S47" t="s">
        <v>57</v>
      </c>
      <c r="T47" t="s">
        <v>36</v>
      </c>
      <c r="U47" t="s">
        <v>29</v>
      </c>
      <c r="V47" t="s">
        <v>478</v>
      </c>
      <c r="W47" t="s">
        <v>37</v>
      </c>
      <c r="X47" t="s">
        <v>29</v>
      </c>
      <c r="Y47" t="s">
        <v>29</v>
      </c>
      <c r="Z47" t="s">
        <v>38</v>
      </c>
      <c r="AA47" t="s">
        <v>29</v>
      </c>
      <c r="AB47" t="s">
        <v>29</v>
      </c>
      <c r="AC47" t="s">
        <v>29</v>
      </c>
      <c r="AD47" t="s">
        <v>29</v>
      </c>
      <c r="AE47" t="s">
        <v>29</v>
      </c>
    </row>
    <row r="48" spans="1:31" x14ac:dyDescent="0.2">
      <c r="A48" t="s">
        <v>28</v>
      </c>
      <c r="B48">
        <v>5028</v>
      </c>
      <c r="C48">
        <v>2</v>
      </c>
      <c r="D48" t="str">
        <f t="shared" si="0"/>
        <v>50282</v>
      </c>
      <c r="E48" t="s">
        <v>29</v>
      </c>
      <c r="F48" t="s">
        <v>476</v>
      </c>
      <c r="G48" t="s">
        <v>477</v>
      </c>
      <c r="H48" t="s">
        <v>29</v>
      </c>
      <c r="I48" t="s">
        <v>29</v>
      </c>
      <c r="J48" t="s">
        <v>29</v>
      </c>
      <c r="K48" t="s">
        <v>29</v>
      </c>
      <c r="L48" t="s">
        <v>469</v>
      </c>
      <c r="M48" t="s">
        <v>29</v>
      </c>
      <c r="N48" t="s">
        <v>29</v>
      </c>
      <c r="O48" t="s">
        <v>32</v>
      </c>
      <c r="P48" t="s">
        <v>29</v>
      </c>
      <c r="Q48" t="s">
        <v>33</v>
      </c>
      <c r="R48" t="s">
        <v>52</v>
      </c>
      <c r="S48" t="s">
        <v>57</v>
      </c>
      <c r="T48" t="s">
        <v>36</v>
      </c>
      <c r="U48" t="s">
        <v>29</v>
      </c>
      <c r="V48" t="s">
        <v>478</v>
      </c>
      <c r="W48" t="s">
        <v>37</v>
      </c>
      <c r="X48" t="s">
        <v>29</v>
      </c>
      <c r="Y48" t="s">
        <v>29</v>
      </c>
      <c r="Z48" t="s">
        <v>38</v>
      </c>
      <c r="AA48" t="s">
        <v>29</v>
      </c>
      <c r="AB48" t="s">
        <v>29</v>
      </c>
      <c r="AC48" t="s">
        <v>29</v>
      </c>
      <c r="AD48" t="s">
        <v>29</v>
      </c>
      <c r="AE48" t="s">
        <v>29</v>
      </c>
    </row>
    <row r="49" spans="1:31" x14ac:dyDescent="0.2">
      <c r="A49" t="s">
        <v>28</v>
      </c>
      <c r="B49">
        <v>5029</v>
      </c>
      <c r="C49">
        <v>1</v>
      </c>
      <c r="D49" t="str">
        <f t="shared" si="0"/>
        <v>50291</v>
      </c>
      <c r="E49" t="s">
        <v>29</v>
      </c>
      <c r="F49" t="s">
        <v>479</v>
      </c>
      <c r="G49" t="s">
        <v>479</v>
      </c>
      <c r="H49" t="s">
        <v>29</v>
      </c>
      <c r="I49" t="s">
        <v>29</v>
      </c>
      <c r="J49" t="s">
        <v>29</v>
      </c>
      <c r="K49" t="s">
        <v>480</v>
      </c>
      <c r="L49" t="s">
        <v>469</v>
      </c>
      <c r="M49" t="s">
        <v>29</v>
      </c>
      <c r="N49" t="s">
        <v>31</v>
      </c>
      <c r="O49" t="s">
        <v>423</v>
      </c>
      <c r="P49" t="s">
        <v>29</v>
      </c>
      <c r="Q49" t="s">
        <v>33</v>
      </c>
      <c r="R49" t="s">
        <v>34</v>
      </c>
      <c r="S49" t="s">
        <v>51</v>
      </c>
      <c r="T49" t="s">
        <v>36</v>
      </c>
      <c r="U49" t="s">
        <v>29</v>
      </c>
      <c r="V49" t="s">
        <v>481</v>
      </c>
      <c r="W49" t="s">
        <v>37</v>
      </c>
      <c r="X49" t="s">
        <v>29</v>
      </c>
      <c r="Y49" t="s">
        <v>29</v>
      </c>
      <c r="Z49" t="s">
        <v>38</v>
      </c>
      <c r="AA49" t="s">
        <v>29</v>
      </c>
      <c r="AB49" t="s">
        <v>29</v>
      </c>
      <c r="AC49" t="s">
        <v>29</v>
      </c>
      <c r="AD49" t="s">
        <v>29</v>
      </c>
      <c r="AE49" t="s">
        <v>29</v>
      </c>
    </row>
    <row r="50" spans="1:31" x14ac:dyDescent="0.2">
      <c r="A50" t="s">
        <v>28</v>
      </c>
      <c r="B50">
        <v>5029</v>
      </c>
      <c r="C50">
        <v>2</v>
      </c>
      <c r="D50" t="str">
        <f t="shared" si="0"/>
        <v>50292</v>
      </c>
      <c r="E50" t="s">
        <v>29</v>
      </c>
      <c r="F50" t="s">
        <v>479</v>
      </c>
      <c r="G50" t="s">
        <v>479</v>
      </c>
      <c r="H50" t="s">
        <v>29</v>
      </c>
      <c r="I50" t="s">
        <v>29</v>
      </c>
      <c r="J50" t="s">
        <v>29</v>
      </c>
      <c r="K50" t="s">
        <v>480</v>
      </c>
      <c r="L50" t="s">
        <v>469</v>
      </c>
      <c r="M50" t="s">
        <v>29</v>
      </c>
      <c r="N50" t="s">
        <v>31</v>
      </c>
      <c r="O50" t="s">
        <v>423</v>
      </c>
      <c r="P50" t="s">
        <v>29</v>
      </c>
      <c r="Q50" t="s">
        <v>33</v>
      </c>
      <c r="R50" t="s">
        <v>34</v>
      </c>
      <c r="S50" t="s">
        <v>414</v>
      </c>
      <c r="T50" t="s">
        <v>36</v>
      </c>
      <c r="U50" t="s">
        <v>29</v>
      </c>
      <c r="V50" t="s">
        <v>481</v>
      </c>
      <c r="W50" t="s">
        <v>37</v>
      </c>
      <c r="X50" t="s">
        <v>29</v>
      </c>
      <c r="Y50" t="s">
        <v>29</v>
      </c>
      <c r="Z50" t="s">
        <v>38</v>
      </c>
      <c r="AA50" t="s">
        <v>29</v>
      </c>
      <c r="AB50" t="s">
        <v>29</v>
      </c>
      <c r="AC50" t="s">
        <v>29</v>
      </c>
      <c r="AD50" t="s">
        <v>29</v>
      </c>
      <c r="AE50" t="s">
        <v>29</v>
      </c>
    </row>
    <row r="51" spans="1:31" x14ac:dyDescent="0.2">
      <c r="A51" t="s">
        <v>28</v>
      </c>
      <c r="B51">
        <v>5029</v>
      </c>
      <c r="C51">
        <v>3</v>
      </c>
      <c r="D51" t="str">
        <f t="shared" si="0"/>
        <v>50293</v>
      </c>
      <c r="E51" t="s">
        <v>29</v>
      </c>
      <c r="F51" t="s">
        <v>479</v>
      </c>
      <c r="G51" t="s">
        <v>479</v>
      </c>
      <c r="H51" t="s">
        <v>29</v>
      </c>
      <c r="I51" t="s">
        <v>29</v>
      </c>
      <c r="J51" t="s">
        <v>29</v>
      </c>
      <c r="K51" t="s">
        <v>480</v>
      </c>
      <c r="L51" t="s">
        <v>469</v>
      </c>
      <c r="M51" t="s">
        <v>29</v>
      </c>
      <c r="N51" t="s">
        <v>31</v>
      </c>
      <c r="O51" t="s">
        <v>423</v>
      </c>
      <c r="P51" t="s">
        <v>29</v>
      </c>
      <c r="Q51" t="s">
        <v>33</v>
      </c>
      <c r="R51" t="s">
        <v>34</v>
      </c>
      <c r="S51" t="s">
        <v>414</v>
      </c>
      <c r="T51" t="s">
        <v>36</v>
      </c>
      <c r="U51" t="s">
        <v>29</v>
      </c>
      <c r="V51" t="s">
        <v>481</v>
      </c>
      <c r="W51" t="s">
        <v>37</v>
      </c>
      <c r="X51" t="s">
        <v>29</v>
      </c>
      <c r="Y51" t="s">
        <v>29</v>
      </c>
      <c r="Z51" t="s">
        <v>38</v>
      </c>
      <c r="AA51" t="s">
        <v>29</v>
      </c>
      <c r="AB51" t="s">
        <v>29</v>
      </c>
      <c r="AC51" t="s">
        <v>29</v>
      </c>
      <c r="AD51" t="s">
        <v>29</v>
      </c>
      <c r="AE51" t="s">
        <v>29</v>
      </c>
    </row>
    <row r="52" spans="1:31" x14ac:dyDescent="0.2">
      <c r="A52" t="s">
        <v>28</v>
      </c>
      <c r="B52">
        <v>5030</v>
      </c>
      <c r="C52">
        <v>1</v>
      </c>
      <c r="D52" t="str">
        <f t="shared" si="0"/>
        <v>50301</v>
      </c>
      <c r="E52" t="s">
        <v>29</v>
      </c>
      <c r="F52" t="s">
        <v>482</v>
      </c>
      <c r="G52" t="s">
        <v>482</v>
      </c>
      <c r="H52" t="s">
        <v>29</v>
      </c>
      <c r="I52" t="s">
        <v>29</v>
      </c>
      <c r="J52" t="s">
        <v>29</v>
      </c>
      <c r="K52" t="s">
        <v>412</v>
      </c>
      <c r="L52" t="s">
        <v>469</v>
      </c>
      <c r="M52" t="s">
        <v>29</v>
      </c>
      <c r="N52" t="s">
        <v>60</v>
      </c>
      <c r="O52" t="s">
        <v>32</v>
      </c>
      <c r="P52" t="s">
        <v>29</v>
      </c>
      <c r="Q52" t="s">
        <v>33</v>
      </c>
      <c r="R52" t="s">
        <v>34</v>
      </c>
      <c r="S52" t="s">
        <v>51</v>
      </c>
      <c r="T52" t="s">
        <v>36</v>
      </c>
      <c r="U52" t="s">
        <v>29</v>
      </c>
      <c r="V52" t="s">
        <v>478</v>
      </c>
      <c r="W52" t="s">
        <v>37</v>
      </c>
      <c r="X52" t="s">
        <v>29</v>
      </c>
      <c r="Y52" t="s">
        <v>29</v>
      </c>
      <c r="Z52" t="s">
        <v>38</v>
      </c>
      <c r="AA52" t="s">
        <v>29</v>
      </c>
      <c r="AB52" t="s">
        <v>29</v>
      </c>
      <c r="AC52" t="s">
        <v>29</v>
      </c>
      <c r="AD52" t="s">
        <v>29</v>
      </c>
      <c r="AE52" t="s">
        <v>29</v>
      </c>
    </row>
    <row r="53" spans="1:31" x14ac:dyDescent="0.2">
      <c r="A53" t="s">
        <v>28</v>
      </c>
      <c r="B53">
        <v>5030</v>
      </c>
      <c r="C53">
        <v>2</v>
      </c>
      <c r="D53" t="str">
        <f t="shared" si="0"/>
        <v>50302</v>
      </c>
      <c r="E53" t="s">
        <v>29</v>
      </c>
      <c r="F53" t="s">
        <v>482</v>
      </c>
      <c r="G53" t="s">
        <v>482</v>
      </c>
      <c r="H53" t="s">
        <v>29</v>
      </c>
      <c r="I53" t="s">
        <v>29</v>
      </c>
      <c r="J53" t="s">
        <v>29</v>
      </c>
      <c r="K53" t="s">
        <v>412</v>
      </c>
      <c r="L53" t="s">
        <v>469</v>
      </c>
      <c r="M53" t="s">
        <v>29</v>
      </c>
      <c r="N53" t="s">
        <v>60</v>
      </c>
      <c r="O53" t="s">
        <v>32</v>
      </c>
      <c r="P53" t="s">
        <v>29</v>
      </c>
      <c r="Q53" t="s">
        <v>33</v>
      </c>
      <c r="R53" t="s">
        <v>34</v>
      </c>
      <c r="S53" t="s">
        <v>414</v>
      </c>
      <c r="T53" t="s">
        <v>36</v>
      </c>
      <c r="U53" t="s">
        <v>29</v>
      </c>
      <c r="V53" t="s">
        <v>478</v>
      </c>
      <c r="W53" t="s">
        <v>37</v>
      </c>
      <c r="X53" t="s">
        <v>29</v>
      </c>
      <c r="Y53" t="s">
        <v>29</v>
      </c>
      <c r="Z53" t="s">
        <v>38</v>
      </c>
      <c r="AA53" t="s">
        <v>29</v>
      </c>
      <c r="AB53" t="s">
        <v>29</v>
      </c>
      <c r="AC53" t="s">
        <v>29</v>
      </c>
      <c r="AD53" t="s">
        <v>29</v>
      </c>
      <c r="AE53" t="s">
        <v>29</v>
      </c>
    </row>
    <row r="54" spans="1:31" x14ac:dyDescent="0.2">
      <c r="A54" t="s">
        <v>28</v>
      </c>
      <c r="B54">
        <v>5031</v>
      </c>
      <c r="C54">
        <v>1</v>
      </c>
      <c r="D54" t="str">
        <f t="shared" si="0"/>
        <v>50311</v>
      </c>
      <c r="E54" t="s">
        <v>29</v>
      </c>
      <c r="F54" t="s">
        <v>483</v>
      </c>
      <c r="G54" t="s">
        <v>29</v>
      </c>
      <c r="H54" t="s">
        <v>29</v>
      </c>
      <c r="I54" t="s">
        <v>29</v>
      </c>
      <c r="J54" t="s">
        <v>29</v>
      </c>
      <c r="K54" t="s">
        <v>484</v>
      </c>
      <c r="L54" t="s">
        <v>469</v>
      </c>
      <c r="M54" t="s">
        <v>29</v>
      </c>
      <c r="N54" t="s">
        <v>29</v>
      </c>
      <c r="O54" t="s">
        <v>32</v>
      </c>
      <c r="P54" t="s">
        <v>29</v>
      </c>
      <c r="Q54" t="s">
        <v>33</v>
      </c>
      <c r="R54" t="s">
        <v>49</v>
      </c>
      <c r="S54" t="s">
        <v>50</v>
      </c>
      <c r="T54" t="s">
        <v>36</v>
      </c>
      <c r="U54" t="s">
        <v>29</v>
      </c>
      <c r="V54" t="s">
        <v>485</v>
      </c>
      <c r="W54" t="s">
        <v>37</v>
      </c>
      <c r="X54" t="s">
        <v>29</v>
      </c>
      <c r="Y54" t="s">
        <v>29</v>
      </c>
      <c r="Z54" t="s">
        <v>38</v>
      </c>
      <c r="AA54" t="s">
        <v>29</v>
      </c>
      <c r="AB54" t="s">
        <v>29</v>
      </c>
      <c r="AC54" t="s">
        <v>29</v>
      </c>
      <c r="AD54" t="s">
        <v>29</v>
      </c>
      <c r="AE54" t="s">
        <v>29</v>
      </c>
    </row>
    <row r="55" spans="1:31" x14ac:dyDescent="0.2">
      <c r="A55" t="s">
        <v>28</v>
      </c>
      <c r="B55">
        <v>5032</v>
      </c>
      <c r="C55">
        <v>1</v>
      </c>
      <c r="D55" t="str">
        <f t="shared" si="0"/>
        <v>50321</v>
      </c>
      <c r="E55" t="s">
        <v>29</v>
      </c>
      <c r="F55" t="s">
        <v>486</v>
      </c>
      <c r="G55" t="s">
        <v>486</v>
      </c>
      <c r="H55" t="s">
        <v>29</v>
      </c>
      <c r="I55" t="s">
        <v>29</v>
      </c>
      <c r="J55" t="s">
        <v>29</v>
      </c>
      <c r="K55" t="s">
        <v>29</v>
      </c>
      <c r="L55" t="s">
        <v>469</v>
      </c>
      <c r="M55" t="s">
        <v>29</v>
      </c>
      <c r="N55" t="s">
        <v>29</v>
      </c>
      <c r="O55" t="s">
        <v>32</v>
      </c>
      <c r="P55" t="s">
        <v>29</v>
      </c>
      <c r="Q55" t="s">
        <v>33</v>
      </c>
      <c r="R55" t="s">
        <v>34</v>
      </c>
      <c r="S55" t="s">
        <v>414</v>
      </c>
      <c r="T55" t="s">
        <v>36</v>
      </c>
      <c r="U55" t="s">
        <v>29</v>
      </c>
      <c r="V55" t="s">
        <v>413</v>
      </c>
      <c r="W55" t="s">
        <v>37</v>
      </c>
      <c r="X55" t="s">
        <v>29</v>
      </c>
      <c r="Y55" t="s">
        <v>29</v>
      </c>
      <c r="Z55" t="s">
        <v>38</v>
      </c>
      <c r="AA55" t="s">
        <v>29</v>
      </c>
      <c r="AB55" t="s">
        <v>29</v>
      </c>
      <c r="AC55" t="s">
        <v>29</v>
      </c>
      <c r="AD55" t="s">
        <v>29</v>
      </c>
      <c r="AE55" t="s">
        <v>29</v>
      </c>
    </row>
    <row r="56" spans="1:31" x14ac:dyDescent="0.2">
      <c r="A56" t="s">
        <v>28</v>
      </c>
      <c r="B56">
        <v>5033</v>
      </c>
      <c r="C56">
        <v>1</v>
      </c>
      <c r="D56" t="str">
        <f t="shared" si="0"/>
        <v>50331</v>
      </c>
      <c r="E56" t="s">
        <v>29</v>
      </c>
      <c r="F56" t="s">
        <v>487</v>
      </c>
      <c r="G56" t="s">
        <v>487</v>
      </c>
      <c r="H56" t="s">
        <v>29</v>
      </c>
      <c r="I56" t="s">
        <v>29</v>
      </c>
      <c r="J56" t="s">
        <v>29</v>
      </c>
      <c r="K56" t="s">
        <v>29</v>
      </c>
      <c r="L56" t="s">
        <v>469</v>
      </c>
      <c r="M56" t="s">
        <v>29</v>
      </c>
      <c r="N56" t="s">
        <v>29</v>
      </c>
      <c r="O56" t="s">
        <v>32</v>
      </c>
      <c r="P56" t="s">
        <v>29</v>
      </c>
      <c r="Q56" t="s">
        <v>33</v>
      </c>
      <c r="R56" t="s">
        <v>34</v>
      </c>
      <c r="S56" t="s">
        <v>414</v>
      </c>
      <c r="T56" t="s">
        <v>36</v>
      </c>
      <c r="U56" t="s">
        <v>29</v>
      </c>
      <c r="V56" t="s">
        <v>413</v>
      </c>
      <c r="W56" t="s">
        <v>37</v>
      </c>
      <c r="X56" t="s">
        <v>29</v>
      </c>
      <c r="Y56" t="s">
        <v>29</v>
      </c>
      <c r="Z56" t="s">
        <v>38</v>
      </c>
      <c r="AA56" t="s">
        <v>29</v>
      </c>
      <c r="AB56" t="s">
        <v>29</v>
      </c>
      <c r="AC56" t="s">
        <v>29</v>
      </c>
      <c r="AD56" t="s">
        <v>29</v>
      </c>
      <c r="AE56" t="s">
        <v>29</v>
      </c>
    </row>
    <row r="57" spans="1:31" x14ac:dyDescent="0.2">
      <c r="A57" t="s">
        <v>28</v>
      </c>
      <c r="B57">
        <v>5034</v>
      </c>
      <c r="C57">
        <v>1</v>
      </c>
      <c r="D57" t="str">
        <f t="shared" si="0"/>
        <v>50341</v>
      </c>
      <c r="E57" t="s">
        <v>29</v>
      </c>
      <c r="F57" t="s">
        <v>488</v>
      </c>
      <c r="G57" t="s">
        <v>488</v>
      </c>
      <c r="H57" t="s">
        <v>29</v>
      </c>
      <c r="I57" t="s">
        <v>29</v>
      </c>
      <c r="J57" t="s">
        <v>29</v>
      </c>
      <c r="K57" t="s">
        <v>29</v>
      </c>
      <c r="L57" t="s">
        <v>469</v>
      </c>
      <c r="M57" t="s">
        <v>29</v>
      </c>
      <c r="N57" t="s">
        <v>29</v>
      </c>
      <c r="O57" t="s">
        <v>32</v>
      </c>
      <c r="P57" t="s">
        <v>29</v>
      </c>
      <c r="Q57" t="s">
        <v>33</v>
      </c>
      <c r="R57" t="s">
        <v>34</v>
      </c>
      <c r="S57" t="s">
        <v>414</v>
      </c>
      <c r="T57" t="s">
        <v>36</v>
      </c>
      <c r="U57" t="s">
        <v>29</v>
      </c>
      <c r="V57" t="s">
        <v>413</v>
      </c>
      <c r="W57" t="s">
        <v>37</v>
      </c>
      <c r="X57" t="s">
        <v>29</v>
      </c>
      <c r="Y57" t="s">
        <v>29</v>
      </c>
      <c r="Z57" t="s">
        <v>38</v>
      </c>
      <c r="AA57" t="s">
        <v>29</v>
      </c>
      <c r="AB57" t="s">
        <v>29</v>
      </c>
      <c r="AC57" t="s">
        <v>29</v>
      </c>
      <c r="AD57" t="s">
        <v>29</v>
      </c>
      <c r="AE57" t="s">
        <v>29</v>
      </c>
    </row>
    <row r="58" spans="1:31" x14ac:dyDescent="0.2">
      <c r="A58" t="s">
        <v>28</v>
      </c>
      <c r="B58">
        <v>5035</v>
      </c>
      <c r="C58">
        <v>1</v>
      </c>
      <c r="D58" t="str">
        <f t="shared" si="0"/>
        <v>50351</v>
      </c>
      <c r="E58" t="s">
        <v>29</v>
      </c>
      <c r="F58" t="s">
        <v>489</v>
      </c>
      <c r="G58" t="s">
        <v>489</v>
      </c>
      <c r="H58" t="s">
        <v>29</v>
      </c>
      <c r="I58" t="s">
        <v>29</v>
      </c>
      <c r="J58" t="s">
        <v>29</v>
      </c>
      <c r="K58" t="s">
        <v>29</v>
      </c>
      <c r="L58" t="s">
        <v>469</v>
      </c>
      <c r="M58" t="s">
        <v>29</v>
      </c>
      <c r="N58" t="s">
        <v>29</v>
      </c>
      <c r="O58" t="s">
        <v>32</v>
      </c>
      <c r="P58" t="s">
        <v>29</v>
      </c>
      <c r="Q58" t="s">
        <v>33</v>
      </c>
      <c r="R58" t="s">
        <v>34</v>
      </c>
      <c r="S58" t="s">
        <v>414</v>
      </c>
      <c r="T58" t="s">
        <v>36</v>
      </c>
      <c r="U58" t="s">
        <v>29</v>
      </c>
      <c r="V58" t="s">
        <v>413</v>
      </c>
      <c r="W58" t="s">
        <v>37</v>
      </c>
      <c r="X58" t="s">
        <v>29</v>
      </c>
      <c r="Y58" t="s">
        <v>29</v>
      </c>
      <c r="Z58" t="s">
        <v>38</v>
      </c>
      <c r="AA58" t="s">
        <v>29</v>
      </c>
      <c r="AB58" t="s">
        <v>29</v>
      </c>
      <c r="AC58" t="s">
        <v>29</v>
      </c>
      <c r="AD58" t="s">
        <v>29</v>
      </c>
      <c r="AE58" t="s">
        <v>29</v>
      </c>
    </row>
    <row r="59" spans="1:31" x14ac:dyDescent="0.2">
      <c r="A59" t="s">
        <v>28</v>
      </c>
      <c r="B59">
        <v>5036</v>
      </c>
      <c r="C59">
        <v>1</v>
      </c>
      <c r="D59" t="str">
        <f t="shared" si="0"/>
        <v>50361</v>
      </c>
      <c r="E59" t="s">
        <v>29</v>
      </c>
      <c r="F59" t="s">
        <v>490</v>
      </c>
      <c r="G59" t="s">
        <v>491</v>
      </c>
      <c r="H59" t="s">
        <v>29</v>
      </c>
      <c r="I59" t="s">
        <v>29</v>
      </c>
      <c r="J59" t="s">
        <v>29</v>
      </c>
      <c r="K59" t="s">
        <v>412</v>
      </c>
      <c r="L59" t="s">
        <v>469</v>
      </c>
      <c r="M59" t="s">
        <v>29</v>
      </c>
      <c r="N59" t="s">
        <v>31</v>
      </c>
      <c r="O59" t="s">
        <v>32</v>
      </c>
      <c r="P59" t="s">
        <v>29</v>
      </c>
      <c r="Q59" t="s">
        <v>33</v>
      </c>
      <c r="R59" t="s">
        <v>34</v>
      </c>
      <c r="S59" t="s">
        <v>51</v>
      </c>
      <c r="T59" t="s">
        <v>36</v>
      </c>
      <c r="U59" t="s">
        <v>29</v>
      </c>
      <c r="V59" t="s">
        <v>478</v>
      </c>
      <c r="W59" t="s">
        <v>37</v>
      </c>
      <c r="X59" t="s">
        <v>29</v>
      </c>
      <c r="Y59" t="s">
        <v>29</v>
      </c>
      <c r="Z59" t="s">
        <v>38</v>
      </c>
      <c r="AA59" t="s">
        <v>29</v>
      </c>
      <c r="AB59" t="s">
        <v>29</v>
      </c>
      <c r="AC59" t="s">
        <v>29</v>
      </c>
      <c r="AD59" t="s">
        <v>29</v>
      </c>
      <c r="AE59" t="s">
        <v>29</v>
      </c>
    </row>
    <row r="60" spans="1:31" x14ac:dyDescent="0.2">
      <c r="A60" t="s">
        <v>28</v>
      </c>
      <c r="B60">
        <v>5036</v>
      </c>
      <c r="C60">
        <v>2</v>
      </c>
      <c r="D60" t="str">
        <f t="shared" si="0"/>
        <v>50362</v>
      </c>
      <c r="E60" t="s">
        <v>29</v>
      </c>
      <c r="F60" t="s">
        <v>490</v>
      </c>
      <c r="G60" t="s">
        <v>491</v>
      </c>
      <c r="H60" t="s">
        <v>29</v>
      </c>
      <c r="I60" t="s">
        <v>29</v>
      </c>
      <c r="J60" t="s">
        <v>29</v>
      </c>
      <c r="K60" t="s">
        <v>412</v>
      </c>
      <c r="L60" t="s">
        <v>469</v>
      </c>
      <c r="M60" t="s">
        <v>29</v>
      </c>
      <c r="N60" t="s">
        <v>31</v>
      </c>
      <c r="O60" t="s">
        <v>32</v>
      </c>
      <c r="P60" t="s">
        <v>29</v>
      </c>
      <c r="Q60" t="s">
        <v>33</v>
      </c>
      <c r="R60" t="s">
        <v>34</v>
      </c>
      <c r="S60" t="s">
        <v>414</v>
      </c>
      <c r="T60" t="s">
        <v>36</v>
      </c>
      <c r="U60" t="s">
        <v>29</v>
      </c>
      <c r="V60" t="s">
        <v>478</v>
      </c>
      <c r="W60" t="s">
        <v>37</v>
      </c>
      <c r="X60" t="s">
        <v>29</v>
      </c>
      <c r="Y60" t="s">
        <v>29</v>
      </c>
      <c r="Z60" t="s">
        <v>38</v>
      </c>
      <c r="AA60" t="s">
        <v>29</v>
      </c>
      <c r="AB60" t="s">
        <v>29</v>
      </c>
      <c r="AC60" t="s">
        <v>29</v>
      </c>
      <c r="AD60" t="s">
        <v>29</v>
      </c>
      <c r="AE60" t="s">
        <v>29</v>
      </c>
    </row>
    <row r="61" spans="1:31" x14ac:dyDescent="0.2">
      <c r="A61" t="s">
        <v>28</v>
      </c>
      <c r="B61">
        <v>5037</v>
      </c>
      <c r="C61">
        <v>1</v>
      </c>
      <c r="D61" t="str">
        <f t="shared" si="0"/>
        <v>50371</v>
      </c>
      <c r="E61" t="s">
        <v>29</v>
      </c>
      <c r="F61" t="s">
        <v>492</v>
      </c>
      <c r="G61" t="s">
        <v>492</v>
      </c>
      <c r="H61" t="s">
        <v>29</v>
      </c>
      <c r="I61" t="s">
        <v>29</v>
      </c>
      <c r="J61" t="s">
        <v>29</v>
      </c>
      <c r="K61" t="s">
        <v>412</v>
      </c>
      <c r="L61" t="s">
        <v>469</v>
      </c>
      <c r="M61" t="s">
        <v>29</v>
      </c>
      <c r="N61" t="s">
        <v>31</v>
      </c>
      <c r="O61" t="s">
        <v>32</v>
      </c>
      <c r="P61" t="s">
        <v>29</v>
      </c>
      <c r="Q61" t="s">
        <v>33</v>
      </c>
      <c r="R61" t="s">
        <v>34</v>
      </c>
      <c r="S61" t="s">
        <v>51</v>
      </c>
      <c r="T61" t="s">
        <v>36</v>
      </c>
      <c r="U61" t="s">
        <v>29</v>
      </c>
      <c r="V61" t="s">
        <v>413</v>
      </c>
      <c r="W61" t="s">
        <v>37</v>
      </c>
      <c r="X61" t="s">
        <v>29</v>
      </c>
      <c r="Y61" t="s">
        <v>29</v>
      </c>
      <c r="Z61" t="s">
        <v>38</v>
      </c>
      <c r="AA61" t="s">
        <v>29</v>
      </c>
      <c r="AB61" t="s">
        <v>29</v>
      </c>
      <c r="AC61" t="s">
        <v>29</v>
      </c>
      <c r="AD61" t="s">
        <v>29</v>
      </c>
      <c r="AE61" t="s">
        <v>29</v>
      </c>
    </row>
    <row r="62" spans="1:31" x14ac:dyDescent="0.2">
      <c r="A62" t="s">
        <v>28</v>
      </c>
      <c r="B62">
        <v>5037</v>
      </c>
      <c r="C62">
        <v>2</v>
      </c>
      <c r="D62" t="str">
        <f t="shared" si="0"/>
        <v>50372</v>
      </c>
      <c r="E62" t="s">
        <v>29</v>
      </c>
      <c r="F62" t="s">
        <v>492</v>
      </c>
      <c r="G62" t="s">
        <v>492</v>
      </c>
      <c r="H62" t="s">
        <v>29</v>
      </c>
      <c r="I62" t="s">
        <v>29</v>
      </c>
      <c r="J62" t="s">
        <v>29</v>
      </c>
      <c r="K62" t="s">
        <v>412</v>
      </c>
      <c r="L62" t="s">
        <v>469</v>
      </c>
      <c r="M62" t="s">
        <v>29</v>
      </c>
      <c r="N62" t="s">
        <v>31</v>
      </c>
      <c r="O62" t="s">
        <v>32</v>
      </c>
      <c r="P62" t="s">
        <v>29</v>
      </c>
      <c r="Q62" t="s">
        <v>33</v>
      </c>
      <c r="R62" t="s">
        <v>34</v>
      </c>
      <c r="S62" t="s">
        <v>414</v>
      </c>
      <c r="T62" t="s">
        <v>36</v>
      </c>
      <c r="U62" t="s">
        <v>29</v>
      </c>
      <c r="V62" t="s">
        <v>413</v>
      </c>
      <c r="W62" t="s">
        <v>37</v>
      </c>
      <c r="X62" t="s">
        <v>29</v>
      </c>
      <c r="Y62" t="s">
        <v>29</v>
      </c>
      <c r="Z62" t="s">
        <v>38</v>
      </c>
      <c r="AA62" t="s">
        <v>29</v>
      </c>
      <c r="AB62" t="s">
        <v>29</v>
      </c>
      <c r="AC62" t="s">
        <v>29</v>
      </c>
      <c r="AD62" t="s">
        <v>29</v>
      </c>
      <c r="AE62" t="s">
        <v>29</v>
      </c>
    </row>
    <row r="63" spans="1:31" x14ac:dyDescent="0.2">
      <c r="A63" t="s">
        <v>28</v>
      </c>
      <c r="B63">
        <v>5038</v>
      </c>
      <c r="C63">
        <v>1</v>
      </c>
      <c r="D63" t="str">
        <f t="shared" si="0"/>
        <v>50381</v>
      </c>
      <c r="E63" t="s">
        <v>29</v>
      </c>
      <c r="F63" t="s">
        <v>493</v>
      </c>
      <c r="G63" t="s">
        <v>494</v>
      </c>
      <c r="H63" t="s">
        <v>29</v>
      </c>
      <c r="I63" t="s">
        <v>495</v>
      </c>
      <c r="J63" t="s">
        <v>29</v>
      </c>
      <c r="K63" t="s">
        <v>428</v>
      </c>
      <c r="L63" t="s">
        <v>61</v>
      </c>
      <c r="M63" t="s">
        <v>29</v>
      </c>
      <c r="N63" t="s">
        <v>29</v>
      </c>
      <c r="O63" t="s">
        <v>48</v>
      </c>
      <c r="P63" t="s">
        <v>29</v>
      </c>
      <c r="Q63" t="s">
        <v>33</v>
      </c>
      <c r="R63" t="s">
        <v>434</v>
      </c>
      <c r="S63" t="s">
        <v>57</v>
      </c>
      <c r="T63" t="s">
        <v>36</v>
      </c>
      <c r="U63" t="s">
        <v>29</v>
      </c>
      <c r="V63" t="s">
        <v>496</v>
      </c>
      <c r="W63" t="s">
        <v>36</v>
      </c>
      <c r="X63" t="s">
        <v>29</v>
      </c>
      <c r="Y63" t="s">
        <v>29</v>
      </c>
      <c r="Z63" t="s">
        <v>38</v>
      </c>
      <c r="AA63" t="s">
        <v>29</v>
      </c>
      <c r="AB63" t="s">
        <v>29</v>
      </c>
      <c r="AC63" t="s">
        <v>29</v>
      </c>
      <c r="AD63" t="s">
        <v>29</v>
      </c>
      <c r="AE63" t="s">
        <v>29</v>
      </c>
    </row>
    <row r="64" spans="1:31" x14ac:dyDescent="0.2">
      <c r="A64" t="s">
        <v>28</v>
      </c>
      <c r="B64">
        <v>5038</v>
      </c>
      <c r="C64">
        <v>2</v>
      </c>
      <c r="D64" t="str">
        <f t="shared" si="0"/>
        <v>50382</v>
      </c>
      <c r="E64" t="s">
        <v>29</v>
      </c>
      <c r="F64" t="s">
        <v>493</v>
      </c>
      <c r="G64" t="s">
        <v>494</v>
      </c>
      <c r="H64" t="s">
        <v>29</v>
      </c>
      <c r="I64" t="s">
        <v>495</v>
      </c>
      <c r="J64" t="s">
        <v>29</v>
      </c>
      <c r="K64" t="s">
        <v>428</v>
      </c>
      <c r="L64" t="s">
        <v>61</v>
      </c>
      <c r="M64" t="s">
        <v>29</v>
      </c>
      <c r="N64" t="s">
        <v>29</v>
      </c>
      <c r="O64" t="s">
        <v>48</v>
      </c>
      <c r="P64" t="s">
        <v>29</v>
      </c>
      <c r="Q64" t="s">
        <v>33</v>
      </c>
      <c r="R64" t="s">
        <v>52</v>
      </c>
      <c r="S64" t="s">
        <v>57</v>
      </c>
      <c r="T64" t="s">
        <v>36</v>
      </c>
      <c r="U64" t="s">
        <v>29</v>
      </c>
      <c r="V64" t="s">
        <v>496</v>
      </c>
      <c r="W64" t="s">
        <v>36</v>
      </c>
      <c r="X64" t="s">
        <v>29</v>
      </c>
      <c r="Y64" t="s">
        <v>29</v>
      </c>
      <c r="Z64" t="s">
        <v>38</v>
      </c>
      <c r="AA64" t="s">
        <v>29</v>
      </c>
      <c r="AB64" t="s">
        <v>29</v>
      </c>
      <c r="AC64" t="s">
        <v>29</v>
      </c>
      <c r="AD64" t="s">
        <v>29</v>
      </c>
      <c r="AE64" t="s">
        <v>29</v>
      </c>
    </row>
    <row r="65" spans="1:31" x14ac:dyDescent="0.2">
      <c r="A65" t="s">
        <v>28</v>
      </c>
      <c r="B65">
        <v>5039</v>
      </c>
      <c r="C65">
        <v>1</v>
      </c>
      <c r="D65" t="str">
        <f t="shared" si="0"/>
        <v>50391</v>
      </c>
      <c r="E65" t="s">
        <v>39</v>
      </c>
      <c r="F65" t="s">
        <v>62</v>
      </c>
      <c r="G65" t="s">
        <v>497</v>
      </c>
      <c r="H65" t="s">
        <v>29</v>
      </c>
      <c r="I65" t="s">
        <v>63</v>
      </c>
      <c r="J65" t="s">
        <v>29</v>
      </c>
      <c r="K65" t="s">
        <v>64</v>
      </c>
      <c r="L65" t="s">
        <v>65</v>
      </c>
      <c r="M65" t="s">
        <v>29</v>
      </c>
      <c r="N65" t="s">
        <v>66</v>
      </c>
      <c r="O65" t="s">
        <v>32</v>
      </c>
      <c r="P65" t="s">
        <v>29</v>
      </c>
      <c r="Q65" t="s">
        <v>33</v>
      </c>
      <c r="R65" t="s">
        <v>49</v>
      </c>
      <c r="S65" t="s">
        <v>50</v>
      </c>
      <c r="T65" t="s">
        <v>37</v>
      </c>
      <c r="U65" t="s">
        <v>29</v>
      </c>
      <c r="V65" t="s">
        <v>29</v>
      </c>
      <c r="W65" t="s">
        <v>37</v>
      </c>
      <c r="X65">
        <v>0</v>
      </c>
      <c r="Y65" t="s">
        <v>1112</v>
      </c>
      <c r="Z65" t="s">
        <v>38</v>
      </c>
      <c r="AA65">
        <v>7.02</v>
      </c>
      <c r="AB65">
        <v>11.01</v>
      </c>
      <c r="AC65">
        <v>15.632</v>
      </c>
      <c r="AD65">
        <v>12.836</v>
      </c>
      <c r="AE65" t="s">
        <v>498</v>
      </c>
    </row>
    <row r="66" spans="1:31" x14ac:dyDescent="0.2">
      <c r="A66" t="s">
        <v>28</v>
      </c>
      <c r="B66">
        <v>5040</v>
      </c>
      <c r="C66">
        <v>1</v>
      </c>
      <c r="D66" t="str">
        <f t="shared" si="0"/>
        <v>50401</v>
      </c>
      <c r="E66" t="s">
        <v>29</v>
      </c>
      <c r="F66" t="s">
        <v>448</v>
      </c>
      <c r="G66" t="s">
        <v>499</v>
      </c>
      <c r="H66" t="s">
        <v>29</v>
      </c>
      <c r="I66" t="s">
        <v>500</v>
      </c>
      <c r="J66" t="s">
        <v>29</v>
      </c>
      <c r="K66" t="s">
        <v>501</v>
      </c>
      <c r="L66" t="s">
        <v>67</v>
      </c>
      <c r="M66" t="s">
        <v>29</v>
      </c>
      <c r="N66" t="s">
        <v>29</v>
      </c>
      <c r="O66" t="s">
        <v>48</v>
      </c>
      <c r="P66" t="s">
        <v>29</v>
      </c>
      <c r="Q66" t="s">
        <v>33</v>
      </c>
      <c r="R66" t="s">
        <v>34</v>
      </c>
      <c r="S66" t="s">
        <v>35</v>
      </c>
      <c r="T66" t="s">
        <v>36</v>
      </c>
      <c r="U66" t="s">
        <v>29</v>
      </c>
      <c r="V66" t="s">
        <v>29</v>
      </c>
      <c r="W66" t="s">
        <v>37</v>
      </c>
      <c r="X66" t="s">
        <v>29</v>
      </c>
      <c r="Y66" t="s">
        <v>29</v>
      </c>
      <c r="Z66" t="s">
        <v>38</v>
      </c>
      <c r="AA66" t="s">
        <v>29</v>
      </c>
      <c r="AB66" t="s">
        <v>29</v>
      </c>
      <c r="AC66" t="s">
        <v>29</v>
      </c>
      <c r="AD66" t="s">
        <v>29</v>
      </c>
      <c r="AE66" t="s">
        <v>29</v>
      </c>
    </row>
    <row r="67" spans="1:31" x14ac:dyDescent="0.2">
      <c r="A67" t="s">
        <v>28</v>
      </c>
      <c r="B67">
        <v>5041</v>
      </c>
      <c r="C67">
        <v>1</v>
      </c>
      <c r="D67" t="str">
        <f t="shared" ref="D67:D130" si="1">CONCATENATE(B67,C67)</f>
        <v>50411</v>
      </c>
      <c r="E67" t="s">
        <v>29</v>
      </c>
      <c r="F67" t="s">
        <v>502</v>
      </c>
      <c r="G67" t="s">
        <v>503</v>
      </c>
      <c r="H67" t="s">
        <v>29</v>
      </c>
      <c r="I67" t="s">
        <v>504</v>
      </c>
      <c r="J67" t="s">
        <v>29</v>
      </c>
      <c r="K67" t="s">
        <v>381</v>
      </c>
      <c r="L67" t="s">
        <v>67</v>
      </c>
      <c r="M67" t="s">
        <v>29</v>
      </c>
      <c r="N67" t="s">
        <v>29</v>
      </c>
      <c r="O67" t="s">
        <v>48</v>
      </c>
      <c r="P67" t="s">
        <v>29</v>
      </c>
      <c r="Q67" t="s">
        <v>33</v>
      </c>
      <c r="R67" t="s">
        <v>53</v>
      </c>
      <c r="S67" t="s">
        <v>54</v>
      </c>
      <c r="T67" t="s">
        <v>36</v>
      </c>
      <c r="U67" t="s">
        <v>29</v>
      </c>
      <c r="V67" t="s">
        <v>505</v>
      </c>
      <c r="W67" t="s">
        <v>37</v>
      </c>
      <c r="X67" t="s">
        <v>29</v>
      </c>
      <c r="Y67" t="s">
        <v>29</v>
      </c>
      <c r="Z67" t="s">
        <v>38</v>
      </c>
      <c r="AA67" t="s">
        <v>29</v>
      </c>
      <c r="AB67" t="s">
        <v>29</v>
      </c>
      <c r="AC67" t="s">
        <v>29</v>
      </c>
      <c r="AD67" t="s">
        <v>29</v>
      </c>
      <c r="AE67" t="s">
        <v>29</v>
      </c>
    </row>
    <row r="68" spans="1:31" x14ac:dyDescent="0.2">
      <c r="A68" t="s">
        <v>28</v>
      </c>
      <c r="B68">
        <v>5041</v>
      </c>
      <c r="C68">
        <v>2</v>
      </c>
      <c r="D68" t="str">
        <f t="shared" si="1"/>
        <v>50412</v>
      </c>
      <c r="E68" t="s">
        <v>29</v>
      </c>
      <c r="F68" t="s">
        <v>502</v>
      </c>
      <c r="G68" t="s">
        <v>503</v>
      </c>
      <c r="H68" t="s">
        <v>29</v>
      </c>
      <c r="I68" t="s">
        <v>504</v>
      </c>
      <c r="J68" t="s">
        <v>29</v>
      </c>
      <c r="K68" t="s">
        <v>381</v>
      </c>
      <c r="L68" t="s">
        <v>67</v>
      </c>
      <c r="M68" t="s">
        <v>29</v>
      </c>
      <c r="N68" t="s">
        <v>29</v>
      </c>
      <c r="O68" t="s">
        <v>48</v>
      </c>
      <c r="P68" t="s">
        <v>29</v>
      </c>
      <c r="Q68" t="s">
        <v>33</v>
      </c>
      <c r="R68" t="s">
        <v>55</v>
      </c>
      <c r="S68" t="s">
        <v>54</v>
      </c>
      <c r="T68" t="s">
        <v>36</v>
      </c>
      <c r="U68" t="s">
        <v>29</v>
      </c>
      <c r="V68" t="s">
        <v>505</v>
      </c>
      <c r="W68" t="s">
        <v>37</v>
      </c>
      <c r="X68" t="s">
        <v>29</v>
      </c>
      <c r="Y68" t="s">
        <v>29</v>
      </c>
      <c r="Z68" t="s">
        <v>38</v>
      </c>
      <c r="AA68" t="s">
        <v>29</v>
      </c>
      <c r="AB68" t="s">
        <v>29</v>
      </c>
      <c r="AC68" t="s">
        <v>29</v>
      </c>
      <c r="AD68" t="s">
        <v>29</v>
      </c>
      <c r="AE68" t="s">
        <v>29</v>
      </c>
    </row>
    <row r="69" spans="1:31" x14ac:dyDescent="0.2">
      <c r="A69" t="s">
        <v>28</v>
      </c>
      <c r="B69">
        <v>5042</v>
      </c>
      <c r="C69">
        <v>1</v>
      </c>
      <c r="D69" t="str">
        <f t="shared" si="1"/>
        <v>50421</v>
      </c>
      <c r="E69" t="s">
        <v>29</v>
      </c>
      <c r="F69" t="s">
        <v>506</v>
      </c>
      <c r="G69" t="s">
        <v>507</v>
      </c>
      <c r="H69" t="s">
        <v>29</v>
      </c>
      <c r="I69" t="s">
        <v>508</v>
      </c>
      <c r="J69" t="s">
        <v>29</v>
      </c>
      <c r="K69" t="s">
        <v>381</v>
      </c>
      <c r="L69" t="s">
        <v>67</v>
      </c>
      <c r="M69" t="s">
        <v>29</v>
      </c>
      <c r="N69" t="s">
        <v>29</v>
      </c>
      <c r="O69" t="s">
        <v>48</v>
      </c>
      <c r="P69" t="s">
        <v>29</v>
      </c>
      <c r="Q69" t="s">
        <v>33</v>
      </c>
      <c r="R69" t="s">
        <v>49</v>
      </c>
      <c r="S69" t="s">
        <v>50</v>
      </c>
      <c r="T69" t="s">
        <v>36</v>
      </c>
      <c r="U69" t="s">
        <v>29</v>
      </c>
      <c r="V69" t="s">
        <v>29</v>
      </c>
      <c r="W69" t="s">
        <v>37</v>
      </c>
      <c r="X69" t="s">
        <v>29</v>
      </c>
      <c r="Y69" t="s">
        <v>29</v>
      </c>
      <c r="Z69" t="s">
        <v>38</v>
      </c>
      <c r="AA69" t="s">
        <v>29</v>
      </c>
      <c r="AB69" t="s">
        <v>29</v>
      </c>
      <c r="AC69" t="s">
        <v>29</v>
      </c>
      <c r="AD69" t="s">
        <v>29</v>
      </c>
      <c r="AE69" t="s">
        <v>29</v>
      </c>
    </row>
    <row r="70" spans="1:31" x14ac:dyDescent="0.2">
      <c r="A70" t="s">
        <v>28</v>
      </c>
      <c r="B70">
        <v>5043</v>
      </c>
      <c r="C70">
        <v>1</v>
      </c>
      <c r="D70" t="str">
        <f t="shared" si="1"/>
        <v>50431</v>
      </c>
      <c r="E70" t="s">
        <v>29</v>
      </c>
      <c r="F70" t="s">
        <v>509</v>
      </c>
      <c r="G70" t="s">
        <v>510</v>
      </c>
      <c r="H70" t="s">
        <v>29</v>
      </c>
      <c r="I70" t="s">
        <v>511</v>
      </c>
      <c r="J70" t="s">
        <v>29</v>
      </c>
      <c r="K70" t="s">
        <v>512</v>
      </c>
      <c r="L70" t="s">
        <v>67</v>
      </c>
      <c r="M70" t="s">
        <v>29</v>
      </c>
      <c r="N70" t="s">
        <v>29</v>
      </c>
      <c r="O70" t="s">
        <v>48</v>
      </c>
      <c r="P70" t="s">
        <v>29</v>
      </c>
      <c r="Q70" t="s">
        <v>33</v>
      </c>
      <c r="R70" t="s">
        <v>49</v>
      </c>
      <c r="S70" t="s">
        <v>50</v>
      </c>
      <c r="T70" t="s">
        <v>36</v>
      </c>
      <c r="U70" t="s">
        <v>29</v>
      </c>
      <c r="V70" t="s">
        <v>29</v>
      </c>
      <c r="W70" t="s">
        <v>37</v>
      </c>
      <c r="X70" t="s">
        <v>29</v>
      </c>
      <c r="Y70" t="s">
        <v>29</v>
      </c>
      <c r="Z70" t="s">
        <v>38</v>
      </c>
      <c r="AA70" t="s">
        <v>29</v>
      </c>
      <c r="AB70" t="s">
        <v>29</v>
      </c>
      <c r="AC70" t="s">
        <v>29</v>
      </c>
      <c r="AD70" t="s">
        <v>29</v>
      </c>
      <c r="AE70" t="s">
        <v>29</v>
      </c>
    </row>
    <row r="71" spans="1:31" x14ac:dyDescent="0.2">
      <c r="A71" t="s">
        <v>28</v>
      </c>
      <c r="B71">
        <v>5044</v>
      </c>
      <c r="C71">
        <v>1</v>
      </c>
      <c r="D71" t="str">
        <f t="shared" si="1"/>
        <v>50441</v>
      </c>
      <c r="E71" t="s">
        <v>29</v>
      </c>
      <c r="F71" t="s">
        <v>513</v>
      </c>
      <c r="G71" t="s">
        <v>514</v>
      </c>
      <c r="H71" t="s">
        <v>29</v>
      </c>
      <c r="I71" t="s">
        <v>515</v>
      </c>
      <c r="J71" t="s">
        <v>29</v>
      </c>
      <c r="K71" t="s">
        <v>516</v>
      </c>
      <c r="L71" t="s">
        <v>67</v>
      </c>
      <c r="M71" t="s">
        <v>29</v>
      </c>
      <c r="N71" t="s">
        <v>29</v>
      </c>
      <c r="O71" t="s">
        <v>48</v>
      </c>
      <c r="P71" t="s">
        <v>29</v>
      </c>
      <c r="Q71" t="s">
        <v>33</v>
      </c>
      <c r="R71" t="s">
        <v>394</v>
      </c>
      <c r="S71" t="s">
        <v>46</v>
      </c>
      <c r="T71" t="s">
        <v>36</v>
      </c>
      <c r="U71" t="s">
        <v>29</v>
      </c>
      <c r="V71" t="s">
        <v>517</v>
      </c>
      <c r="W71" t="s">
        <v>37</v>
      </c>
      <c r="X71" t="s">
        <v>29</v>
      </c>
      <c r="Y71" t="s">
        <v>29</v>
      </c>
      <c r="Z71" t="s">
        <v>38</v>
      </c>
      <c r="AA71" t="s">
        <v>29</v>
      </c>
      <c r="AB71" t="s">
        <v>29</v>
      </c>
      <c r="AC71" t="s">
        <v>29</v>
      </c>
      <c r="AD71" t="s">
        <v>29</v>
      </c>
      <c r="AE71" t="s">
        <v>29</v>
      </c>
    </row>
    <row r="72" spans="1:31" x14ac:dyDescent="0.2">
      <c r="A72" t="s">
        <v>28</v>
      </c>
      <c r="B72">
        <v>5044</v>
      </c>
      <c r="C72">
        <v>2</v>
      </c>
      <c r="D72" t="str">
        <f t="shared" si="1"/>
        <v>50442</v>
      </c>
      <c r="E72" t="s">
        <v>29</v>
      </c>
      <c r="F72" t="s">
        <v>513</v>
      </c>
      <c r="G72" t="s">
        <v>514</v>
      </c>
      <c r="H72" t="s">
        <v>29</v>
      </c>
      <c r="I72" t="s">
        <v>515</v>
      </c>
      <c r="J72" t="s">
        <v>29</v>
      </c>
      <c r="K72" t="s">
        <v>516</v>
      </c>
      <c r="L72" t="s">
        <v>67</v>
      </c>
      <c r="M72" t="s">
        <v>29</v>
      </c>
      <c r="N72" t="s">
        <v>29</v>
      </c>
      <c r="O72" t="s">
        <v>48</v>
      </c>
      <c r="P72" t="s">
        <v>29</v>
      </c>
      <c r="Q72" t="s">
        <v>33</v>
      </c>
      <c r="R72" t="s">
        <v>47</v>
      </c>
      <c r="S72" t="s">
        <v>46</v>
      </c>
      <c r="T72" t="s">
        <v>36</v>
      </c>
      <c r="U72" t="s">
        <v>29</v>
      </c>
      <c r="V72" t="s">
        <v>517</v>
      </c>
      <c r="W72" t="s">
        <v>37</v>
      </c>
      <c r="X72" t="s">
        <v>29</v>
      </c>
      <c r="Y72" t="s">
        <v>29</v>
      </c>
      <c r="Z72" t="s">
        <v>38</v>
      </c>
      <c r="AA72" t="s">
        <v>29</v>
      </c>
      <c r="AB72" t="s">
        <v>29</v>
      </c>
      <c r="AC72" t="s">
        <v>29</v>
      </c>
      <c r="AD72" t="s">
        <v>29</v>
      </c>
      <c r="AE72" t="s">
        <v>29</v>
      </c>
    </row>
    <row r="73" spans="1:31" x14ac:dyDescent="0.2">
      <c r="A73" t="s">
        <v>28</v>
      </c>
      <c r="B73">
        <v>5044</v>
      </c>
      <c r="C73">
        <v>3</v>
      </c>
      <c r="D73" t="str">
        <f t="shared" si="1"/>
        <v>50443</v>
      </c>
      <c r="E73" t="s">
        <v>29</v>
      </c>
      <c r="F73" t="s">
        <v>513</v>
      </c>
      <c r="G73" t="s">
        <v>514</v>
      </c>
      <c r="H73" t="s">
        <v>29</v>
      </c>
      <c r="I73" t="s">
        <v>515</v>
      </c>
      <c r="J73" t="s">
        <v>29</v>
      </c>
      <c r="K73" t="s">
        <v>516</v>
      </c>
      <c r="L73" t="s">
        <v>67</v>
      </c>
      <c r="M73" t="s">
        <v>29</v>
      </c>
      <c r="N73" t="s">
        <v>29</v>
      </c>
      <c r="O73" t="s">
        <v>48</v>
      </c>
      <c r="P73" t="s">
        <v>29</v>
      </c>
      <c r="Q73" t="s">
        <v>33</v>
      </c>
      <c r="R73" t="s">
        <v>53</v>
      </c>
      <c r="S73" t="s">
        <v>54</v>
      </c>
      <c r="T73" t="s">
        <v>36</v>
      </c>
      <c r="U73" t="s">
        <v>29</v>
      </c>
      <c r="V73" t="s">
        <v>517</v>
      </c>
      <c r="W73" t="s">
        <v>37</v>
      </c>
      <c r="X73" t="s">
        <v>29</v>
      </c>
      <c r="Y73" t="s">
        <v>29</v>
      </c>
      <c r="Z73" t="s">
        <v>38</v>
      </c>
      <c r="AA73" t="s">
        <v>29</v>
      </c>
      <c r="AB73" t="s">
        <v>29</v>
      </c>
      <c r="AC73" t="s">
        <v>29</v>
      </c>
      <c r="AD73" t="s">
        <v>29</v>
      </c>
      <c r="AE73" t="s">
        <v>29</v>
      </c>
    </row>
    <row r="74" spans="1:31" x14ac:dyDescent="0.2">
      <c r="A74" t="s">
        <v>28</v>
      </c>
      <c r="B74">
        <v>5044</v>
      </c>
      <c r="C74">
        <v>4</v>
      </c>
      <c r="D74" t="str">
        <f t="shared" si="1"/>
        <v>50444</v>
      </c>
      <c r="E74" t="s">
        <v>29</v>
      </c>
      <c r="F74" t="s">
        <v>513</v>
      </c>
      <c r="G74" t="s">
        <v>514</v>
      </c>
      <c r="H74" t="s">
        <v>29</v>
      </c>
      <c r="I74" t="s">
        <v>515</v>
      </c>
      <c r="J74" t="s">
        <v>29</v>
      </c>
      <c r="K74" t="s">
        <v>516</v>
      </c>
      <c r="L74" t="s">
        <v>67</v>
      </c>
      <c r="M74" t="s">
        <v>29</v>
      </c>
      <c r="N74" t="s">
        <v>29</v>
      </c>
      <c r="O74" t="s">
        <v>48</v>
      </c>
      <c r="P74" t="s">
        <v>29</v>
      </c>
      <c r="Q74" t="s">
        <v>33</v>
      </c>
      <c r="R74" t="s">
        <v>55</v>
      </c>
      <c r="S74" t="s">
        <v>54</v>
      </c>
      <c r="T74" t="s">
        <v>36</v>
      </c>
      <c r="U74" t="s">
        <v>29</v>
      </c>
      <c r="V74" t="s">
        <v>517</v>
      </c>
      <c r="W74" t="s">
        <v>37</v>
      </c>
      <c r="X74" t="s">
        <v>29</v>
      </c>
      <c r="Y74" t="s">
        <v>29</v>
      </c>
      <c r="Z74" t="s">
        <v>38</v>
      </c>
      <c r="AA74" t="s">
        <v>29</v>
      </c>
      <c r="AB74" t="s">
        <v>29</v>
      </c>
      <c r="AC74" t="s">
        <v>29</v>
      </c>
      <c r="AD74" t="s">
        <v>29</v>
      </c>
      <c r="AE74" t="s">
        <v>29</v>
      </c>
    </row>
    <row r="75" spans="1:31" x14ac:dyDescent="0.2">
      <c r="A75" t="s">
        <v>28</v>
      </c>
      <c r="B75">
        <v>5044</v>
      </c>
      <c r="C75">
        <v>5</v>
      </c>
      <c r="D75" t="str">
        <f t="shared" si="1"/>
        <v>50445</v>
      </c>
      <c r="E75" t="s">
        <v>29</v>
      </c>
      <c r="F75" t="s">
        <v>513</v>
      </c>
      <c r="G75" t="s">
        <v>514</v>
      </c>
      <c r="H75" t="s">
        <v>29</v>
      </c>
      <c r="I75" t="s">
        <v>515</v>
      </c>
      <c r="J75" t="s">
        <v>29</v>
      </c>
      <c r="K75" t="s">
        <v>516</v>
      </c>
      <c r="L75" t="s">
        <v>67</v>
      </c>
      <c r="M75" t="s">
        <v>29</v>
      </c>
      <c r="N75" t="s">
        <v>29</v>
      </c>
      <c r="O75" t="s">
        <v>48</v>
      </c>
      <c r="P75" t="s">
        <v>29</v>
      </c>
      <c r="Q75" t="s">
        <v>33</v>
      </c>
      <c r="R75" t="s">
        <v>49</v>
      </c>
      <c r="S75" t="s">
        <v>50</v>
      </c>
      <c r="T75" t="s">
        <v>36</v>
      </c>
      <c r="U75" t="s">
        <v>29</v>
      </c>
      <c r="V75" t="s">
        <v>517</v>
      </c>
      <c r="W75" t="s">
        <v>37</v>
      </c>
      <c r="X75" t="s">
        <v>29</v>
      </c>
      <c r="Y75" t="s">
        <v>29</v>
      </c>
      <c r="Z75" t="s">
        <v>38</v>
      </c>
      <c r="AA75" t="s">
        <v>29</v>
      </c>
      <c r="AB75" t="s">
        <v>29</v>
      </c>
      <c r="AC75" t="s">
        <v>29</v>
      </c>
      <c r="AD75" t="s">
        <v>29</v>
      </c>
      <c r="AE75" t="s">
        <v>29</v>
      </c>
    </row>
    <row r="76" spans="1:31" x14ac:dyDescent="0.2">
      <c r="A76" t="s">
        <v>28</v>
      </c>
      <c r="B76">
        <v>5045</v>
      </c>
      <c r="C76">
        <v>1</v>
      </c>
      <c r="D76" t="str">
        <f t="shared" si="1"/>
        <v>50451</v>
      </c>
      <c r="E76" t="s">
        <v>29</v>
      </c>
      <c r="F76" t="s">
        <v>518</v>
      </c>
      <c r="G76" t="s">
        <v>519</v>
      </c>
      <c r="H76" t="s">
        <v>29</v>
      </c>
      <c r="I76" t="s">
        <v>520</v>
      </c>
      <c r="J76" t="s">
        <v>29</v>
      </c>
      <c r="K76" t="s">
        <v>521</v>
      </c>
      <c r="L76" t="s">
        <v>67</v>
      </c>
      <c r="M76" t="s">
        <v>29</v>
      </c>
      <c r="N76" t="s">
        <v>29</v>
      </c>
      <c r="O76" t="s">
        <v>48</v>
      </c>
      <c r="P76" t="s">
        <v>29</v>
      </c>
      <c r="Q76" t="s">
        <v>33</v>
      </c>
      <c r="R76" t="s">
        <v>394</v>
      </c>
      <c r="S76" t="s">
        <v>46</v>
      </c>
      <c r="T76" t="s">
        <v>36</v>
      </c>
      <c r="U76" t="s">
        <v>29</v>
      </c>
      <c r="V76" t="s">
        <v>496</v>
      </c>
      <c r="W76" t="s">
        <v>36</v>
      </c>
      <c r="X76" t="s">
        <v>29</v>
      </c>
      <c r="Y76" t="s">
        <v>29</v>
      </c>
      <c r="Z76" t="s">
        <v>38</v>
      </c>
      <c r="AA76" t="s">
        <v>29</v>
      </c>
      <c r="AB76" t="s">
        <v>29</v>
      </c>
      <c r="AC76" t="s">
        <v>29</v>
      </c>
      <c r="AD76" t="s">
        <v>29</v>
      </c>
      <c r="AE76" t="s">
        <v>29</v>
      </c>
    </row>
    <row r="77" spans="1:31" x14ac:dyDescent="0.2">
      <c r="A77" t="s">
        <v>28</v>
      </c>
      <c r="B77">
        <v>5045</v>
      </c>
      <c r="C77">
        <v>2</v>
      </c>
      <c r="D77" t="str">
        <f t="shared" si="1"/>
        <v>50452</v>
      </c>
      <c r="E77" t="s">
        <v>29</v>
      </c>
      <c r="F77" t="s">
        <v>518</v>
      </c>
      <c r="G77" t="s">
        <v>519</v>
      </c>
      <c r="H77" t="s">
        <v>29</v>
      </c>
      <c r="I77" t="s">
        <v>520</v>
      </c>
      <c r="J77" t="s">
        <v>29</v>
      </c>
      <c r="K77" t="s">
        <v>521</v>
      </c>
      <c r="L77" t="s">
        <v>67</v>
      </c>
      <c r="M77" t="s">
        <v>29</v>
      </c>
      <c r="N77" t="s">
        <v>29</v>
      </c>
      <c r="O77" t="s">
        <v>48</v>
      </c>
      <c r="P77" t="s">
        <v>29</v>
      </c>
      <c r="Q77" t="s">
        <v>33</v>
      </c>
      <c r="R77" t="s">
        <v>47</v>
      </c>
      <c r="S77" t="s">
        <v>46</v>
      </c>
      <c r="T77" t="s">
        <v>36</v>
      </c>
      <c r="U77" t="s">
        <v>29</v>
      </c>
      <c r="V77" t="s">
        <v>496</v>
      </c>
      <c r="W77" t="s">
        <v>36</v>
      </c>
      <c r="X77" t="s">
        <v>29</v>
      </c>
      <c r="Y77" t="s">
        <v>29</v>
      </c>
      <c r="Z77" t="s">
        <v>38</v>
      </c>
      <c r="AA77" t="s">
        <v>29</v>
      </c>
      <c r="AB77" t="s">
        <v>29</v>
      </c>
      <c r="AC77" t="s">
        <v>29</v>
      </c>
      <c r="AD77" t="s">
        <v>29</v>
      </c>
      <c r="AE77" t="s">
        <v>29</v>
      </c>
    </row>
    <row r="78" spans="1:31" x14ac:dyDescent="0.2">
      <c r="A78" t="s">
        <v>28</v>
      </c>
      <c r="B78">
        <v>5046</v>
      </c>
      <c r="C78">
        <v>1</v>
      </c>
      <c r="D78" t="str">
        <f t="shared" si="1"/>
        <v>50461</v>
      </c>
      <c r="E78" t="s">
        <v>29</v>
      </c>
      <c r="F78" t="s">
        <v>522</v>
      </c>
      <c r="G78" t="s">
        <v>29</v>
      </c>
      <c r="H78" t="s">
        <v>29</v>
      </c>
      <c r="I78" t="s">
        <v>29</v>
      </c>
      <c r="J78" t="s">
        <v>29</v>
      </c>
      <c r="K78" t="s">
        <v>523</v>
      </c>
      <c r="L78" t="s">
        <v>67</v>
      </c>
      <c r="M78" t="s">
        <v>29</v>
      </c>
      <c r="N78" t="s">
        <v>29</v>
      </c>
      <c r="O78" t="s">
        <v>32</v>
      </c>
      <c r="P78" t="s">
        <v>29</v>
      </c>
      <c r="Q78" t="s">
        <v>33</v>
      </c>
      <c r="R78" t="s">
        <v>49</v>
      </c>
      <c r="S78" t="s">
        <v>50</v>
      </c>
      <c r="T78" t="s">
        <v>36</v>
      </c>
      <c r="U78" t="s">
        <v>524</v>
      </c>
      <c r="V78" t="s">
        <v>478</v>
      </c>
      <c r="W78" t="s">
        <v>37</v>
      </c>
      <c r="X78" t="s">
        <v>29</v>
      </c>
      <c r="Y78" t="s">
        <v>29</v>
      </c>
      <c r="Z78" t="s">
        <v>38</v>
      </c>
      <c r="AA78" t="s">
        <v>29</v>
      </c>
      <c r="AB78" t="s">
        <v>29</v>
      </c>
      <c r="AC78" t="s">
        <v>29</v>
      </c>
      <c r="AD78" t="s">
        <v>29</v>
      </c>
      <c r="AE78" t="s">
        <v>29</v>
      </c>
    </row>
    <row r="79" spans="1:31" x14ac:dyDescent="0.2">
      <c r="A79" t="s">
        <v>28</v>
      </c>
      <c r="B79">
        <v>5047</v>
      </c>
      <c r="C79">
        <v>1</v>
      </c>
      <c r="D79" t="str">
        <f t="shared" si="1"/>
        <v>50471</v>
      </c>
      <c r="E79" t="s">
        <v>29</v>
      </c>
      <c r="F79" t="s">
        <v>525</v>
      </c>
      <c r="G79" t="s">
        <v>526</v>
      </c>
      <c r="H79" t="s">
        <v>29</v>
      </c>
      <c r="I79" t="s">
        <v>29</v>
      </c>
      <c r="J79" t="s">
        <v>29</v>
      </c>
      <c r="K79" t="s">
        <v>527</v>
      </c>
      <c r="L79" t="s">
        <v>67</v>
      </c>
      <c r="M79" t="s">
        <v>29</v>
      </c>
      <c r="N79" t="s">
        <v>29</v>
      </c>
      <c r="O79" t="s">
        <v>48</v>
      </c>
      <c r="P79" t="s">
        <v>29</v>
      </c>
      <c r="Q79" t="s">
        <v>33</v>
      </c>
      <c r="R79" t="s">
        <v>49</v>
      </c>
      <c r="S79" t="s">
        <v>50</v>
      </c>
      <c r="T79" t="s">
        <v>36</v>
      </c>
      <c r="U79" t="s">
        <v>29</v>
      </c>
      <c r="V79" t="s">
        <v>436</v>
      </c>
      <c r="W79" t="s">
        <v>37</v>
      </c>
      <c r="X79" t="s">
        <v>29</v>
      </c>
      <c r="Y79" t="s">
        <v>29</v>
      </c>
      <c r="Z79" t="s">
        <v>38</v>
      </c>
      <c r="AA79" t="s">
        <v>29</v>
      </c>
      <c r="AB79" t="s">
        <v>29</v>
      </c>
      <c r="AC79" t="s">
        <v>29</v>
      </c>
      <c r="AD79" t="s">
        <v>29</v>
      </c>
      <c r="AE79" t="s">
        <v>29</v>
      </c>
    </row>
    <row r="80" spans="1:31" x14ac:dyDescent="0.2">
      <c r="A80" t="s">
        <v>28</v>
      </c>
      <c r="B80">
        <v>5048</v>
      </c>
      <c r="C80">
        <v>1</v>
      </c>
      <c r="D80" t="str">
        <f t="shared" si="1"/>
        <v>50481</v>
      </c>
      <c r="E80" t="s">
        <v>29</v>
      </c>
      <c r="F80" t="s">
        <v>528</v>
      </c>
      <c r="G80" t="s">
        <v>529</v>
      </c>
      <c r="H80" t="s">
        <v>29</v>
      </c>
      <c r="I80" t="s">
        <v>29</v>
      </c>
      <c r="J80" t="s">
        <v>29</v>
      </c>
      <c r="K80" t="s">
        <v>527</v>
      </c>
      <c r="L80" t="s">
        <v>67</v>
      </c>
      <c r="M80" t="s">
        <v>29</v>
      </c>
      <c r="N80" t="s">
        <v>29</v>
      </c>
      <c r="O80" t="s">
        <v>48</v>
      </c>
      <c r="P80" t="s">
        <v>29</v>
      </c>
      <c r="Q80" t="s">
        <v>33</v>
      </c>
      <c r="R80" t="s">
        <v>49</v>
      </c>
      <c r="S80" t="s">
        <v>50</v>
      </c>
      <c r="T80" t="s">
        <v>36</v>
      </c>
      <c r="U80" t="s">
        <v>29</v>
      </c>
      <c r="V80" t="s">
        <v>436</v>
      </c>
      <c r="W80" t="s">
        <v>37</v>
      </c>
      <c r="X80" t="s">
        <v>29</v>
      </c>
      <c r="Y80" t="s">
        <v>29</v>
      </c>
      <c r="Z80" t="s">
        <v>38</v>
      </c>
      <c r="AA80" t="s">
        <v>29</v>
      </c>
      <c r="AB80" t="s">
        <v>29</v>
      </c>
      <c r="AC80" t="s">
        <v>29</v>
      </c>
      <c r="AD80" t="s">
        <v>29</v>
      </c>
      <c r="AE80" t="s">
        <v>29</v>
      </c>
    </row>
    <row r="81" spans="1:31" x14ac:dyDescent="0.2">
      <c r="A81" t="s">
        <v>28</v>
      </c>
      <c r="B81">
        <v>5049</v>
      </c>
      <c r="C81">
        <v>1</v>
      </c>
      <c r="D81" t="str">
        <f t="shared" si="1"/>
        <v>50491</v>
      </c>
      <c r="E81" t="s">
        <v>29</v>
      </c>
      <c r="F81" t="s">
        <v>530</v>
      </c>
      <c r="G81" t="s">
        <v>531</v>
      </c>
      <c r="H81" t="s">
        <v>29</v>
      </c>
      <c r="I81" t="s">
        <v>532</v>
      </c>
      <c r="J81" t="s">
        <v>29</v>
      </c>
      <c r="K81" t="s">
        <v>29</v>
      </c>
      <c r="L81" t="s">
        <v>67</v>
      </c>
      <c r="M81" t="s">
        <v>29</v>
      </c>
      <c r="N81" t="s">
        <v>29</v>
      </c>
      <c r="O81" t="s">
        <v>48</v>
      </c>
      <c r="P81" t="s">
        <v>29</v>
      </c>
      <c r="Q81" t="s">
        <v>33</v>
      </c>
      <c r="R81" t="s">
        <v>53</v>
      </c>
      <c r="S81" t="s">
        <v>54</v>
      </c>
      <c r="T81" t="s">
        <v>36</v>
      </c>
      <c r="U81" t="s">
        <v>29</v>
      </c>
      <c r="V81" t="s">
        <v>68</v>
      </c>
      <c r="W81" t="s">
        <v>37</v>
      </c>
      <c r="X81" t="s">
        <v>29</v>
      </c>
      <c r="Y81" t="s">
        <v>29</v>
      </c>
      <c r="Z81" t="s">
        <v>38</v>
      </c>
      <c r="AA81" t="s">
        <v>29</v>
      </c>
      <c r="AB81" t="s">
        <v>29</v>
      </c>
      <c r="AC81" t="s">
        <v>29</v>
      </c>
      <c r="AD81" t="s">
        <v>29</v>
      </c>
      <c r="AE81" t="s">
        <v>29</v>
      </c>
    </row>
    <row r="82" spans="1:31" x14ac:dyDescent="0.2">
      <c r="A82" t="s">
        <v>28</v>
      </c>
      <c r="B82">
        <v>5049</v>
      </c>
      <c r="C82">
        <v>2</v>
      </c>
      <c r="D82" t="str">
        <f t="shared" si="1"/>
        <v>50492</v>
      </c>
      <c r="E82" t="s">
        <v>29</v>
      </c>
      <c r="F82" t="s">
        <v>530</v>
      </c>
      <c r="G82" t="s">
        <v>531</v>
      </c>
      <c r="H82" t="s">
        <v>29</v>
      </c>
      <c r="I82" t="s">
        <v>532</v>
      </c>
      <c r="J82" t="s">
        <v>29</v>
      </c>
      <c r="K82" t="s">
        <v>29</v>
      </c>
      <c r="L82" t="s">
        <v>67</v>
      </c>
      <c r="M82" t="s">
        <v>29</v>
      </c>
      <c r="N82" t="s">
        <v>29</v>
      </c>
      <c r="O82" t="s">
        <v>48</v>
      </c>
      <c r="P82" t="s">
        <v>29</v>
      </c>
      <c r="Q82" t="s">
        <v>33</v>
      </c>
      <c r="R82" t="s">
        <v>55</v>
      </c>
      <c r="S82" t="s">
        <v>54</v>
      </c>
      <c r="T82" t="s">
        <v>36</v>
      </c>
      <c r="U82" t="s">
        <v>29</v>
      </c>
      <c r="V82" t="s">
        <v>68</v>
      </c>
      <c r="W82" t="s">
        <v>37</v>
      </c>
      <c r="X82" t="s">
        <v>29</v>
      </c>
      <c r="Y82" t="s">
        <v>29</v>
      </c>
      <c r="Z82" t="s">
        <v>38</v>
      </c>
      <c r="AA82" t="s">
        <v>29</v>
      </c>
      <c r="AB82" t="s">
        <v>29</v>
      </c>
      <c r="AC82" t="s">
        <v>29</v>
      </c>
      <c r="AD82" t="s">
        <v>29</v>
      </c>
      <c r="AE82" t="s">
        <v>29</v>
      </c>
    </row>
    <row r="83" spans="1:31" x14ac:dyDescent="0.2">
      <c r="A83" t="s">
        <v>28</v>
      </c>
      <c r="B83">
        <v>5050</v>
      </c>
      <c r="C83">
        <v>1</v>
      </c>
      <c r="D83" t="str">
        <f t="shared" si="1"/>
        <v>50501</v>
      </c>
      <c r="E83" t="s">
        <v>29</v>
      </c>
      <c r="F83" t="s">
        <v>533</v>
      </c>
      <c r="G83" t="s">
        <v>534</v>
      </c>
      <c r="H83" t="s">
        <v>29</v>
      </c>
      <c r="I83" t="s">
        <v>29</v>
      </c>
      <c r="J83" t="s">
        <v>29</v>
      </c>
      <c r="K83" t="s">
        <v>527</v>
      </c>
      <c r="L83" t="s">
        <v>67</v>
      </c>
      <c r="M83" t="s">
        <v>29</v>
      </c>
      <c r="N83" t="s">
        <v>29</v>
      </c>
      <c r="O83" t="s">
        <v>48</v>
      </c>
      <c r="P83" t="s">
        <v>29</v>
      </c>
      <c r="Q83" t="s">
        <v>33</v>
      </c>
      <c r="R83" t="s">
        <v>49</v>
      </c>
      <c r="S83" t="s">
        <v>50</v>
      </c>
      <c r="T83" t="s">
        <v>36</v>
      </c>
      <c r="U83" t="s">
        <v>29</v>
      </c>
      <c r="V83" t="s">
        <v>436</v>
      </c>
      <c r="W83" t="s">
        <v>37</v>
      </c>
      <c r="X83" t="s">
        <v>29</v>
      </c>
      <c r="Y83" t="s">
        <v>29</v>
      </c>
      <c r="Z83" t="s">
        <v>38</v>
      </c>
      <c r="AA83" t="s">
        <v>29</v>
      </c>
      <c r="AB83" t="s">
        <v>29</v>
      </c>
      <c r="AC83" t="s">
        <v>29</v>
      </c>
      <c r="AD83" t="s">
        <v>29</v>
      </c>
      <c r="AE83" t="s">
        <v>29</v>
      </c>
    </row>
    <row r="84" spans="1:31" x14ac:dyDescent="0.2">
      <c r="A84" t="s">
        <v>28</v>
      </c>
      <c r="B84">
        <v>5051</v>
      </c>
      <c r="C84">
        <v>1</v>
      </c>
      <c r="D84" t="str">
        <f t="shared" si="1"/>
        <v>50511</v>
      </c>
      <c r="E84" t="s">
        <v>29</v>
      </c>
      <c r="F84" t="s">
        <v>535</v>
      </c>
      <c r="G84" t="s">
        <v>536</v>
      </c>
      <c r="H84" t="s">
        <v>29</v>
      </c>
      <c r="I84" t="s">
        <v>537</v>
      </c>
      <c r="J84" t="s">
        <v>29</v>
      </c>
      <c r="K84" t="s">
        <v>538</v>
      </c>
      <c r="L84" t="s">
        <v>67</v>
      </c>
      <c r="M84" t="s">
        <v>29</v>
      </c>
      <c r="N84" t="s">
        <v>29</v>
      </c>
      <c r="O84" t="s">
        <v>48</v>
      </c>
      <c r="P84" t="s">
        <v>29</v>
      </c>
      <c r="Q84" t="s">
        <v>33</v>
      </c>
      <c r="R84" t="s">
        <v>49</v>
      </c>
      <c r="S84" t="s">
        <v>50</v>
      </c>
      <c r="T84" t="s">
        <v>36</v>
      </c>
      <c r="U84" t="s">
        <v>29</v>
      </c>
      <c r="V84" t="s">
        <v>496</v>
      </c>
      <c r="W84" t="s">
        <v>36</v>
      </c>
      <c r="X84" t="s">
        <v>29</v>
      </c>
      <c r="Y84" t="s">
        <v>29</v>
      </c>
      <c r="Z84" t="s">
        <v>38</v>
      </c>
      <c r="AA84" t="s">
        <v>29</v>
      </c>
      <c r="AB84" t="s">
        <v>29</v>
      </c>
      <c r="AC84" t="s">
        <v>29</v>
      </c>
      <c r="AD84" t="s">
        <v>29</v>
      </c>
      <c r="AE84" t="s">
        <v>29</v>
      </c>
    </row>
    <row r="85" spans="1:31" x14ac:dyDescent="0.2">
      <c r="A85" t="s">
        <v>28</v>
      </c>
      <c r="B85">
        <v>5052</v>
      </c>
      <c r="C85">
        <v>1</v>
      </c>
      <c r="D85" t="str">
        <f t="shared" si="1"/>
        <v>50521</v>
      </c>
      <c r="E85" t="s">
        <v>539</v>
      </c>
      <c r="F85" t="s">
        <v>540</v>
      </c>
      <c r="G85" t="s">
        <v>541</v>
      </c>
      <c r="H85" t="s">
        <v>29</v>
      </c>
      <c r="I85" t="s">
        <v>542</v>
      </c>
      <c r="J85" t="s">
        <v>29</v>
      </c>
      <c r="K85" t="s">
        <v>538</v>
      </c>
      <c r="L85" t="s">
        <v>67</v>
      </c>
      <c r="M85" t="s">
        <v>29</v>
      </c>
      <c r="N85" t="s">
        <v>29</v>
      </c>
      <c r="O85" t="s">
        <v>48</v>
      </c>
      <c r="P85" t="s">
        <v>29</v>
      </c>
      <c r="Q85" t="s">
        <v>33</v>
      </c>
      <c r="R85" t="s">
        <v>49</v>
      </c>
      <c r="S85" t="s">
        <v>50</v>
      </c>
      <c r="T85" t="s">
        <v>36</v>
      </c>
      <c r="U85" t="s">
        <v>429</v>
      </c>
      <c r="V85" t="s">
        <v>543</v>
      </c>
      <c r="W85" t="s">
        <v>36</v>
      </c>
      <c r="X85" t="s">
        <v>29</v>
      </c>
      <c r="Y85" t="s">
        <v>29</v>
      </c>
      <c r="Z85" t="s">
        <v>38</v>
      </c>
      <c r="AA85" t="s">
        <v>29</v>
      </c>
      <c r="AB85" t="s">
        <v>29</v>
      </c>
      <c r="AC85" t="s">
        <v>29</v>
      </c>
      <c r="AD85" t="s">
        <v>29</v>
      </c>
      <c r="AE85" t="s">
        <v>29</v>
      </c>
    </row>
    <row r="86" spans="1:31" x14ac:dyDescent="0.2">
      <c r="A86" t="s">
        <v>28</v>
      </c>
      <c r="B86">
        <v>5053</v>
      </c>
      <c r="C86">
        <v>1</v>
      </c>
      <c r="D86" t="str">
        <f t="shared" si="1"/>
        <v>50531</v>
      </c>
      <c r="E86" t="s">
        <v>544</v>
      </c>
      <c r="F86" t="s">
        <v>545</v>
      </c>
      <c r="G86" t="s">
        <v>546</v>
      </c>
      <c r="H86" t="s">
        <v>29</v>
      </c>
      <c r="I86" t="s">
        <v>547</v>
      </c>
      <c r="J86" t="s">
        <v>29</v>
      </c>
      <c r="K86" t="s">
        <v>428</v>
      </c>
      <c r="L86" t="s">
        <v>69</v>
      </c>
      <c r="M86" t="s">
        <v>29</v>
      </c>
      <c r="N86" t="s">
        <v>29</v>
      </c>
      <c r="O86" t="s">
        <v>48</v>
      </c>
      <c r="P86" t="s">
        <v>29</v>
      </c>
      <c r="Q86" t="s">
        <v>33</v>
      </c>
      <c r="R86" t="s">
        <v>49</v>
      </c>
      <c r="S86" t="s">
        <v>50</v>
      </c>
      <c r="T86" t="s">
        <v>36</v>
      </c>
      <c r="U86" t="s">
        <v>548</v>
      </c>
      <c r="V86" t="s">
        <v>549</v>
      </c>
      <c r="W86" t="s">
        <v>36</v>
      </c>
      <c r="X86" t="s">
        <v>29</v>
      </c>
      <c r="Y86" t="s">
        <v>29</v>
      </c>
      <c r="Z86" t="s">
        <v>38</v>
      </c>
      <c r="AA86" t="s">
        <v>29</v>
      </c>
      <c r="AB86" t="s">
        <v>29</v>
      </c>
      <c r="AC86" t="s">
        <v>29</v>
      </c>
      <c r="AD86" t="s">
        <v>29</v>
      </c>
      <c r="AE86" t="s">
        <v>29</v>
      </c>
    </row>
    <row r="87" spans="1:31" x14ac:dyDescent="0.2">
      <c r="A87" t="s">
        <v>28</v>
      </c>
      <c r="B87">
        <v>5054</v>
      </c>
      <c r="C87">
        <v>1</v>
      </c>
      <c r="D87" t="str">
        <f t="shared" si="1"/>
        <v>50541</v>
      </c>
      <c r="E87" t="s">
        <v>29</v>
      </c>
      <c r="F87" t="s">
        <v>550</v>
      </c>
      <c r="G87" t="s">
        <v>550</v>
      </c>
      <c r="H87" t="s">
        <v>29</v>
      </c>
      <c r="I87" t="s">
        <v>551</v>
      </c>
      <c r="J87">
        <v>2004</v>
      </c>
      <c r="K87" t="s">
        <v>552</v>
      </c>
      <c r="L87" t="s">
        <v>56</v>
      </c>
      <c r="M87" t="s">
        <v>29</v>
      </c>
      <c r="N87" t="s">
        <v>29</v>
      </c>
      <c r="O87" t="s">
        <v>48</v>
      </c>
      <c r="P87" t="s">
        <v>29</v>
      </c>
      <c r="Q87" t="s">
        <v>33</v>
      </c>
      <c r="R87" t="s">
        <v>49</v>
      </c>
      <c r="S87" t="s">
        <v>70</v>
      </c>
      <c r="T87" t="s">
        <v>36</v>
      </c>
      <c r="U87" t="s">
        <v>29</v>
      </c>
      <c r="V87" t="s">
        <v>29</v>
      </c>
      <c r="W87" t="s">
        <v>37</v>
      </c>
      <c r="X87" t="s">
        <v>29</v>
      </c>
      <c r="Y87" t="s">
        <v>29</v>
      </c>
      <c r="Z87" t="s">
        <v>553</v>
      </c>
      <c r="AA87" t="s">
        <v>29</v>
      </c>
      <c r="AB87" t="s">
        <v>29</v>
      </c>
      <c r="AC87" t="s">
        <v>29</v>
      </c>
      <c r="AD87" t="s">
        <v>29</v>
      </c>
      <c r="AE87" t="s">
        <v>29</v>
      </c>
    </row>
    <row r="88" spans="1:31" x14ac:dyDescent="0.2">
      <c r="A88" t="s">
        <v>28</v>
      </c>
      <c r="B88">
        <v>5055</v>
      </c>
      <c r="C88">
        <v>1</v>
      </c>
      <c r="D88" t="str">
        <f t="shared" si="1"/>
        <v>50551</v>
      </c>
      <c r="E88" t="s">
        <v>29</v>
      </c>
      <c r="F88" t="s">
        <v>554</v>
      </c>
      <c r="G88" t="s">
        <v>555</v>
      </c>
      <c r="H88" t="s">
        <v>29</v>
      </c>
      <c r="I88" t="s">
        <v>556</v>
      </c>
      <c r="J88">
        <v>2004</v>
      </c>
      <c r="K88" t="s">
        <v>557</v>
      </c>
      <c r="L88" t="s">
        <v>56</v>
      </c>
      <c r="M88" t="s">
        <v>29</v>
      </c>
      <c r="N88" t="s">
        <v>29</v>
      </c>
      <c r="O88" t="s">
        <v>48</v>
      </c>
      <c r="P88" t="s">
        <v>29</v>
      </c>
      <c r="Q88" t="s">
        <v>33</v>
      </c>
      <c r="R88" t="s">
        <v>34</v>
      </c>
      <c r="S88" t="s">
        <v>35</v>
      </c>
      <c r="T88" t="s">
        <v>36</v>
      </c>
      <c r="U88" t="s">
        <v>29</v>
      </c>
      <c r="V88" t="s">
        <v>29</v>
      </c>
      <c r="W88" t="s">
        <v>37</v>
      </c>
      <c r="X88" t="s">
        <v>29</v>
      </c>
      <c r="Y88" t="s">
        <v>29</v>
      </c>
      <c r="Z88" t="s">
        <v>553</v>
      </c>
      <c r="AA88" t="s">
        <v>29</v>
      </c>
      <c r="AB88" t="s">
        <v>29</v>
      </c>
      <c r="AC88" t="s">
        <v>29</v>
      </c>
      <c r="AD88" t="s">
        <v>29</v>
      </c>
      <c r="AE88" t="s">
        <v>29</v>
      </c>
    </row>
    <row r="89" spans="1:31" x14ac:dyDescent="0.2">
      <c r="A89" t="s">
        <v>28</v>
      </c>
      <c r="B89">
        <v>5056</v>
      </c>
      <c r="C89">
        <v>1</v>
      </c>
      <c r="D89" t="str">
        <f t="shared" si="1"/>
        <v>50561</v>
      </c>
      <c r="E89" t="s">
        <v>29</v>
      </c>
      <c r="F89" t="s">
        <v>558</v>
      </c>
      <c r="G89" t="s">
        <v>559</v>
      </c>
      <c r="H89" t="s">
        <v>29</v>
      </c>
      <c r="I89" t="s">
        <v>560</v>
      </c>
      <c r="J89">
        <v>2004</v>
      </c>
      <c r="K89" t="s">
        <v>561</v>
      </c>
      <c r="L89" t="s">
        <v>56</v>
      </c>
      <c r="M89" t="s">
        <v>29</v>
      </c>
      <c r="N89" t="s">
        <v>29</v>
      </c>
      <c r="O89" t="s">
        <v>48</v>
      </c>
      <c r="P89" t="s">
        <v>29</v>
      </c>
      <c r="Q89" t="s">
        <v>33</v>
      </c>
      <c r="R89" t="s">
        <v>34</v>
      </c>
      <c r="S89" t="s">
        <v>35</v>
      </c>
      <c r="T89" t="s">
        <v>36</v>
      </c>
      <c r="U89" t="s">
        <v>29</v>
      </c>
      <c r="V89" t="s">
        <v>29</v>
      </c>
      <c r="W89" t="s">
        <v>37</v>
      </c>
      <c r="X89" t="s">
        <v>29</v>
      </c>
      <c r="Y89" t="s">
        <v>29</v>
      </c>
      <c r="Z89" t="s">
        <v>553</v>
      </c>
      <c r="AA89" t="s">
        <v>29</v>
      </c>
      <c r="AB89" t="s">
        <v>29</v>
      </c>
      <c r="AC89" t="s">
        <v>29</v>
      </c>
      <c r="AD89" t="s">
        <v>29</v>
      </c>
      <c r="AE89" t="s">
        <v>29</v>
      </c>
    </row>
    <row r="90" spans="1:31" x14ac:dyDescent="0.2">
      <c r="A90" t="s">
        <v>28</v>
      </c>
      <c r="B90">
        <v>5057</v>
      </c>
      <c r="C90">
        <v>1</v>
      </c>
      <c r="D90" t="str">
        <f t="shared" si="1"/>
        <v>50571</v>
      </c>
      <c r="E90" t="s">
        <v>29</v>
      </c>
      <c r="F90" t="s">
        <v>562</v>
      </c>
      <c r="G90" t="s">
        <v>563</v>
      </c>
      <c r="H90" t="s">
        <v>29</v>
      </c>
      <c r="I90" t="s">
        <v>564</v>
      </c>
      <c r="J90">
        <v>2004</v>
      </c>
      <c r="K90" t="s">
        <v>29</v>
      </c>
      <c r="L90" t="s">
        <v>30</v>
      </c>
      <c r="M90" t="s">
        <v>29</v>
      </c>
      <c r="N90" t="s">
        <v>29</v>
      </c>
      <c r="O90" t="s">
        <v>32</v>
      </c>
      <c r="P90" t="s">
        <v>29</v>
      </c>
      <c r="Q90" t="s">
        <v>33</v>
      </c>
      <c r="R90" t="s">
        <v>49</v>
      </c>
      <c r="S90" t="s">
        <v>50</v>
      </c>
      <c r="T90" t="s">
        <v>36</v>
      </c>
      <c r="U90" t="s">
        <v>565</v>
      </c>
      <c r="V90" t="s">
        <v>505</v>
      </c>
      <c r="W90" t="s">
        <v>36</v>
      </c>
      <c r="X90" t="s">
        <v>29</v>
      </c>
      <c r="Y90" t="s">
        <v>29</v>
      </c>
      <c r="Z90" t="s">
        <v>553</v>
      </c>
      <c r="AA90" t="s">
        <v>29</v>
      </c>
      <c r="AB90" t="s">
        <v>29</v>
      </c>
      <c r="AC90" t="s">
        <v>29</v>
      </c>
      <c r="AD90" t="s">
        <v>29</v>
      </c>
      <c r="AE90" t="s">
        <v>566</v>
      </c>
    </row>
    <row r="91" spans="1:31" x14ac:dyDescent="0.2">
      <c r="A91" t="s">
        <v>28</v>
      </c>
      <c r="B91">
        <v>5058</v>
      </c>
      <c r="C91">
        <v>1</v>
      </c>
      <c r="D91" t="str">
        <f t="shared" si="1"/>
        <v>50581</v>
      </c>
      <c r="E91" t="s">
        <v>39</v>
      </c>
      <c r="F91" t="s">
        <v>567</v>
      </c>
      <c r="G91" t="s">
        <v>568</v>
      </c>
      <c r="H91" t="s">
        <v>29</v>
      </c>
      <c r="I91" t="s">
        <v>569</v>
      </c>
      <c r="J91">
        <v>2004</v>
      </c>
      <c r="K91" t="s">
        <v>570</v>
      </c>
      <c r="L91" t="s">
        <v>58</v>
      </c>
      <c r="M91" t="s">
        <v>29</v>
      </c>
      <c r="N91" t="s">
        <v>393</v>
      </c>
      <c r="O91" t="s">
        <v>32</v>
      </c>
      <c r="P91" t="s">
        <v>29</v>
      </c>
      <c r="Q91" t="s">
        <v>33</v>
      </c>
      <c r="R91" t="s">
        <v>34</v>
      </c>
      <c r="S91" t="s">
        <v>414</v>
      </c>
      <c r="T91" t="s">
        <v>36</v>
      </c>
      <c r="U91" t="s">
        <v>571</v>
      </c>
      <c r="V91" t="s">
        <v>71</v>
      </c>
      <c r="W91" t="s">
        <v>37</v>
      </c>
      <c r="X91">
        <v>0</v>
      </c>
      <c r="Y91" t="s">
        <v>1113</v>
      </c>
      <c r="Z91" t="s">
        <v>38</v>
      </c>
      <c r="AA91">
        <v>0</v>
      </c>
      <c r="AB91">
        <v>0</v>
      </c>
      <c r="AC91">
        <v>0</v>
      </c>
      <c r="AD91" t="s">
        <v>29</v>
      </c>
      <c r="AE91" t="s">
        <v>572</v>
      </c>
    </row>
    <row r="92" spans="1:31" x14ac:dyDescent="0.2">
      <c r="A92" t="s">
        <v>28</v>
      </c>
      <c r="B92">
        <v>5058</v>
      </c>
      <c r="C92">
        <v>2</v>
      </c>
      <c r="D92" t="str">
        <f t="shared" si="1"/>
        <v>50582</v>
      </c>
      <c r="E92" t="s">
        <v>39</v>
      </c>
      <c r="F92" t="s">
        <v>567</v>
      </c>
      <c r="G92" t="s">
        <v>568</v>
      </c>
      <c r="H92" t="s">
        <v>29</v>
      </c>
      <c r="I92" t="s">
        <v>569</v>
      </c>
      <c r="J92">
        <v>2004</v>
      </c>
      <c r="K92" t="s">
        <v>570</v>
      </c>
      <c r="L92" t="s">
        <v>58</v>
      </c>
      <c r="M92" t="s">
        <v>29</v>
      </c>
      <c r="N92" t="s">
        <v>393</v>
      </c>
      <c r="O92" t="s">
        <v>32</v>
      </c>
      <c r="P92" t="s">
        <v>29</v>
      </c>
      <c r="Q92" t="s">
        <v>33</v>
      </c>
      <c r="R92" t="s">
        <v>573</v>
      </c>
      <c r="S92" t="s">
        <v>72</v>
      </c>
      <c r="T92" t="s">
        <v>36</v>
      </c>
      <c r="U92" t="s">
        <v>571</v>
      </c>
      <c r="V92" t="s">
        <v>71</v>
      </c>
      <c r="W92" t="s">
        <v>37</v>
      </c>
      <c r="X92">
        <v>0</v>
      </c>
      <c r="Y92" t="s">
        <v>1103</v>
      </c>
      <c r="Z92" t="s">
        <v>38</v>
      </c>
      <c r="AA92" t="s">
        <v>29</v>
      </c>
      <c r="AB92" t="s">
        <v>29</v>
      </c>
      <c r="AC92" t="s">
        <v>29</v>
      </c>
      <c r="AD92" t="s">
        <v>29</v>
      </c>
      <c r="AE92" t="s">
        <v>572</v>
      </c>
    </row>
    <row r="93" spans="1:31" x14ac:dyDescent="0.2">
      <c r="A93" t="s">
        <v>28</v>
      </c>
      <c r="B93">
        <v>5058</v>
      </c>
      <c r="C93">
        <v>3</v>
      </c>
      <c r="D93" t="str">
        <f t="shared" si="1"/>
        <v>50583</v>
      </c>
      <c r="E93" t="s">
        <v>39</v>
      </c>
      <c r="F93" t="s">
        <v>567</v>
      </c>
      <c r="G93" t="s">
        <v>568</v>
      </c>
      <c r="H93" t="s">
        <v>29</v>
      </c>
      <c r="I93" t="s">
        <v>569</v>
      </c>
      <c r="J93">
        <v>2004</v>
      </c>
      <c r="K93" t="s">
        <v>570</v>
      </c>
      <c r="L93" t="s">
        <v>58</v>
      </c>
      <c r="M93" t="s">
        <v>29</v>
      </c>
      <c r="N93" t="s">
        <v>393</v>
      </c>
      <c r="O93" t="s">
        <v>32</v>
      </c>
      <c r="P93" t="s">
        <v>29</v>
      </c>
      <c r="Q93" t="s">
        <v>33</v>
      </c>
      <c r="R93" t="s">
        <v>73</v>
      </c>
      <c r="S93" t="s">
        <v>72</v>
      </c>
      <c r="T93" t="s">
        <v>36</v>
      </c>
      <c r="U93" t="s">
        <v>571</v>
      </c>
      <c r="V93" t="s">
        <v>71</v>
      </c>
      <c r="W93" t="s">
        <v>37</v>
      </c>
      <c r="X93">
        <v>0</v>
      </c>
      <c r="Y93" t="s">
        <v>1103</v>
      </c>
      <c r="Z93" t="s">
        <v>38</v>
      </c>
      <c r="AA93">
        <v>8.0000000000000002E-3</v>
      </c>
      <c r="AB93">
        <v>3.0000000000000001E-3</v>
      </c>
      <c r="AC93">
        <v>0</v>
      </c>
      <c r="AD93" t="s">
        <v>29</v>
      </c>
      <c r="AE93" t="s">
        <v>572</v>
      </c>
    </row>
    <row r="94" spans="1:31" x14ac:dyDescent="0.2">
      <c r="A94" t="s">
        <v>28</v>
      </c>
      <c r="B94">
        <v>5059</v>
      </c>
      <c r="C94">
        <v>1</v>
      </c>
      <c r="D94" t="str">
        <f t="shared" si="1"/>
        <v>50591</v>
      </c>
      <c r="E94" t="s">
        <v>29</v>
      </c>
      <c r="F94" t="s">
        <v>574</v>
      </c>
      <c r="G94" t="s">
        <v>575</v>
      </c>
      <c r="H94" t="s">
        <v>29</v>
      </c>
      <c r="I94" t="s">
        <v>576</v>
      </c>
      <c r="J94">
        <v>2004</v>
      </c>
      <c r="K94" t="s">
        <v>29</v>
      </c>
      <c r="L94" t="s">
        <v>67</v>
      </c>
      <c r="M94" t="s">
        <v>29</v>
      </c>
      <c r="N94" t="s">
        <v>29</v>
      </c>
      <c r="O94" t="s">
        <v>48</v>
      </c>
      <c r="P94" t="s">
        <v>29</v>
      </c>
      <c r="Q94" t="s">
        <v>33</v>
      </c>
      <c r="R94" t="s">
        <v>49</v>
      </c>
      <c r="S94" t="s">
        <v>50</v>
      </c>
      <c r="T94" t="s">
        <v>36</v>
      </c>
      <c r="U94" t="s">
        <v>577</v>
      </c>
      <c r="V94" t="s">
        <v>578</v>
      </c>
      <c r="W94" t="s">
        <v>36</v>
      </c>
      <c r="X94" t="s">
        <v>29</v>
      </c>
      <c r="Y94" t="s">
        <v>29</v>
      </c>
      <c r="Z94" t="s">
        <v>553</v>
      </c>
      <c r="AA94" t="s">
        <v>29</v>
      </c>
      <c r="AB94" t="s">
        <v>29</v>
      </c>
      <c r="AC94" t="s">
        <v>29</v>
      </c>
      <c r="AD94" t="s">
        <v>29</v>
      </c>
      <c r="AE94" t="s">
        <v>29</v>
      </c>
    </row>
    <row r="95" spans="1:31" x14ac:dyDescent="0.2">
      <c r="A95" t="s">
        <v>28</v>
      </c>
      <c r="B95">
        <v>5060</v>
      </c>
      <c r="C95">
        <v>1</v>
      </c>
      <c r="D95" t="str">
        <f t="shared" si="1"/>
        <v>50601</v>
      </c>
      <c r="E95" t="s">
        <v>29</v>
      </c>
      <c r="F95" t="s">
        <v>579</v>
      </c>
      <c r="G95" t="s">
        <v>580</v>
      </c>
      <c r="H95" t="s">
        <v>29</v>
      </c>
      <c r="I95" t="s">
        <v>29</v>
      </c>
      <c r="J95" t="s">
        <v>29</v>
      </c>
      <c r="K95" t="s">
        <v>581</v>
      </c>
      <c r="L95" t="s">
        <v>65</v>
      </c>
      <c r="M95" t="s">
        <v>29</v>
      </c>
      <c r="N95" t="s">
        <v>582</v>
      </c>
      <c r="O95" t="s">
        <v>32</v>
      </c>
      <c r="P95" t="s">
        <v>29</v>
      </c>
      <c r="Q95" t="s">
        <v>33</v>
      </c>
      <c r="R95" t="s">
        <v>49</v>
      </c>
      <c r="S95" t="s">
        <v>70</v>
      </c>
      <c r="T95" t="s">
        <v>36</v>
      </c>
      <c r="U95" t="s">
        <v>29</v>
      </c>
      <c r="V95" t="s">
        <v>29</v>
      </c>
      <c r="W95" t="s">
        <v>37</v>
      </c>
      <c r="X95" t="s">
        <v>29</v>
      </c>
      <c r="Y95" t="s">
        <v>29</v>
      </c>
      <c r="Z95" t="s">
        <v>38</v>
      </c>
      <c r="AA95" t="s">
        <v>29</v>
      </c>
      <c r="AB95" t="s">
        <v>29</v>
      </c>
      <c r="AC95" t="s">
        <v>29</v>
      </c>
      <c r="AD95" t="s">
        <v>29</v>
      </c>
      <c r="AE95" t="s">
        <v>29</v>
      </c>
    </row>
    <row r="96" spans="1:31" x14ac:dyDescent="0.2">
      <c r="A96" t="s">
        <v>28</v>
      </c>
      <c r="B96">
        <v>5061</v>
      </c>
      <c r="C96">
        <v>1</v>
      </c>
      <c r="D96" t="str">
        <f t="shared" si="1"/>
        <v>50611</v>
      </c>
      <c r="E96" t="s">
        <v>29</v>
      </c>
      <c r="F96" t="s">
        <v>583</v>
      </c>
      <c r="G96" t="s">
        <v>584</v>
      </c>
      <c r="H96" t="s">
        <v>29</v>
      </c>
      <c r="I96" t="s">
        <v>29</v>
      </c>
      <c r="J96" t="s">
        <v>29</v>
      </c>
      <c r="K96" t="s">
        <v>581</v>
      </c>
      <c r="L96" t="s">
        <v>65</v>
      </c>
      <c r="M96" t="s">
        <v>29</v>
      </c>
      <c r="N96" t="s">
        <v>44</v>
      </c>
      <c r="O96" t="s">
        <v>48</v>
      </c>
      <c r="P96" t="s">
        <v>29</v>
      </c>
      <c r="Q96" t="s">
        <v>33</v>
      </c>
      <c r="R96" t="s">
        <v>49</v>
      </c>
      <c r="S96" t="s">
        <v>70</v>
      </c>
      <c r="T96" t="s">
        <v>36</v>
      </c>
      <c r="U96" t="s">
        <v>29</v>
      </c>
      <c r="V96" t="s">
        <v>29</v>
      </c>
      <c r="W96" t="s">
        <v>37</v>
      </c>
      <c r="X96" t="s">
        <v>29</v>
      </c>
      <c r="Y96" t="s">
        <v>29</v>
      </c>
      <c r="Z96" t="s">
        <v>38</v>
      </c>
      <c r="AA96" t="s">
        <v>29</v>
      </c>
      <c r="AB96" t="s">
        <v>29</v>
      </c>
      <c r="AC96" t="s">
        <v>29</v>
      </c>
      <c r="AD96" t="s">
        <v>29</v>
      </c>
      <c r="AE96" t="s">
        <v>29</v>
      </c>
    </row>
    <row r="97" spans="1:31" x14ac:dyDescent="0.2">
      <c r="A97" t="s">
        <v>28</v>
      </c>
      <c r="B97">
        <v>5062</v>
      </c>
      <c r="C97">
        <v>1</v>
      </c>
      <c r="D97" t="str">
        <f t="shared" si="1"/>
        <v>50621</v>
      </c>
      <c r="E97" t="s">
        <v>29</v>
      </c>
      <c r="F97" t="s">
        <v>585</v>
      </c>
      <c r="G97" t="s">
        <v>586</v>
      </c>
      <c r="H97" t="s">
        <v>29</v>
      </c>
      <c r="I97" t="s">
        <v>587</v>
      </c>
      <c r="J97">
        <v>2005</v>
      </c>
      <c r="K97" t="s">
        <v>588</v>
      </c>
      <c r="L97" t="s">
        <v>589</v>
      </c>
      <c r="M97" t="s">
        <v>29</v>
      </c>
      <c r="N97" t="s">
        <v>74</v>
      </c>
      <c r="O97" t="s">
        <v>32</v>
      </c>
      <c r="P97" t="s">
        <v>29</v>
      </c>
      <c r="Q97" t="s">
        <v>33</v>
      </c>
      <c r="R97" t="s">
        <v>49</v>
      </c>
      <c r="S97" t="s">
        <v>50</v>
      </c>
      <c r="T97" t="s">
        <v>36</v>
      </c>
      <c r="U97" t="s">
        <v>29</v>
      </c>
      <c r="V97" t="s">
        <v>29</v>
      </c>
      <c r="W97" t="s">
        <v>37</v>
      </c>
      <c r="X97" t="s">
        <v>29</v>
      </c>
      <c r="Y97" t="s">
        <v>29</v>
      </c>
      <c r="Z97" t="s">
        <v>38</v>
      </c>
      <c r="AA97" t="s">
        <v>29</v>
      </c>
      <c r="AB97" t="s">
        <v>29</v>
      </c>
      <c r="AC97" t="s">
        <v>29</v>
      </c>
      <c r="AD97" t="s">
        <v>29</v>
      </c>
      <c r="AE97" t="s">
        <v>29</v>
      </c>
    </row>
    <row r="98" spans="1:31" x14ac:dyDescent="0.2">
      <c r="A98" t="s">
        <v>28</v>
      </c>
      <c r="B98">
        <v>5063</v>
      </c>
      <c r="C98">
        <v>1</v>
      </c>
      <c r="D98" t="str">
        <f t="shared" si="1"/>
        <v>50631</v>
      </c>
      <c r="E98" t="s">
        <v>29</v>
      </c>
      <c r="F98" t="s">
        <v>590</v>
      </c>
      <c r="G98" t="s">
        <v>590</v>
      </c>
      <c r="H98" t="s">
        <v>29</v>
      </c>
      <c r="I98" t="s">
        <v>591</v>
      </c>
      <c r="J98">
        <v>2005</v>
      </c>
      <c r="K98" t="s">
        <v>29</v>
      </c>
      <c r="L98" t="s">
        <v>30</v>
      </c>
      <c r="M98" t="s">
        <v>29</v>
      </c>
      <c r="N98" t="s">
        <v>29</v>
      </c>
      <c r="O98" t="s">
        <v>48</v>
      </c>
      <c r="P98" t="s">
        <v>29</v>
      </c>
      <c r="Q98" t="s">
        <v>33</v>
      </c>
      <c r="R98" t="s">
        <v>49</v>
      </c>
      <c r="S98" t="s">
        <v>50</v>
      </c>
      <c r="T98" t="s">
        <v>36</v>
      </c>
      <c r="U98" t="s">
        <v>29</v>
      </c>
      <c r="V98" t="s">
        <v>29</v>
      </c>
      <c r="W98" t="s">
        <v>37</v>
      </c>
      <c r="X98" t="s">
        <v>29</v>
      </c>
      <c r="Y98" t="s">
        <v>29</v>
      </c>
      <c r="Z98" t="s">
        <v>553</v>
      </c>
      <c r="AA98" t="s">
        <v>29</v>
      </c>
      <c r="AB98" t="s">
        <v>29</v>
      </c>
      <c r="AC98" t="s">
        <v>29</v>
      </c>
      <c r="AD98" t="s">
        <v>29</v>
      </c>
      <c r="AE98" t="s">
        <v>29</v>
      </c>
    </row>
    <row r="99" spans="1:31" x14ac:dyDescent="0.2">
      <c r="A99" t="s">
        <v>28</v>
      </c>
      <c r="B99">
        <v>5064</v>
      </c>
      <c r="C99">
        <v>1</v>
      </c>
      <c r="D99" t="str">
        <f t="shared" si="1"/>
        <v>50641</v>
      </c>
      <c r="E99" t="s">
        <v>29</v>
      </c>
      <c r="F99" t="s">
        <v>592</v>
      </c>
      <c r="G99" t="s">
        <v>593</v>
      </c>
      <c r="H99" t="s">
        <v>29</v>
      </c>
      <c r="I99" t="s">
        <v>594</v>
      </c>
      <c r="J99">
        <v>2005</v>
      </c>
      <c r="K99" t="s">
        <v>29</v>
      </c>
      <c r="L99" t="s">
        <v>67</v>
      </c>
      <c r="M99" t="s">
        <v>29</v>
      </c>
      <c r="N99" t="s">
        <v>29</v>
      </c>
      <c r="O99" t="s">
        <v>48</v>
      </c>
      <c r="P99" t="s">
        <v>29</v>
      </c>
      <c r="Q99" t="s">
        <v>33</v>
      </c>
      <c r="R99" t="s">
        <v>53</v>
      </c>
      <c r="S99" t="s">
        <v>54</v>
      </c>
      <c r="T99" t="s">
        <v>36</v>
      </c>
      <c r="U99" t="s">
        <v>595</v>
      </c>
      <c r="V99" t="s">
        <v>596</v>
      </c>
      <c r="W99" t="s">
        <v>37</v>
      </c>
      <c r="X99" t="s">
        <v>29</v>
      </c>
      <c r="Y99" t="s">
        <v>29</v>
      </c>
      <c r="Z99" t="s">
        <v>553</v>
      </c>
      <c r="AA99" t="s">
        <v>29</v>
      </c>
      <c r="AB99" t="s">
        <v>29</v>
      </c>
      <c r="AC99" t="s">
        <v>29</v>
      </c>
      <c r="AD99" t="s">
        <v>29</v>
      </c>
      <c r="AE99" t="s">
        <v>29</v>
      </c>
    </row>
    <row r="100" spans="1:31" x14ac:dyDescent="0.2">
      <c r="A100" t="s">
        <v>28</v>
      </c>
      <c r="B100">
        <v>5064</v>
      </c>
      <c r="C100">
        <v>2</v>
      </c>
      <c r="D100" t="str">
        <f t="shared" si="1"/>
        <v>50642</v>
      </c>
      <c r="E100" t="s">
        <v>29</v>
      </c>
      <c r="F100" t="s">
        <v>592</v>
      </c>
      <c r="G100" t="s">
        <v>593</v>
      </c>
      <c r="H100" t="s">
        <v>29</v>
      </c>
      <c r="I100" t="s">
        <v>594</v>
      </c>
      <c r="J100">
        <v>2005</v>
      </c>
      <c r="K100" t="s">
        <v>29</v>
      </c>
      <c r="L100" t="s">
        <v>67</v>
      </c>
      <c r="M100" t="s">
        <v>29</v>
      </c>
      <c r="N100" t="s">
        <v>29</v>
      </c>
      <c r="O100" t="s">
        <v>48</v>
      </c>
      <c r="P100" t="s">
        <v>29</v>
      </c>
      <c r="Q100" t="s">
        <v>33</v>
      </c>
      <c r="R100" t="s">
        <v>55</v>
      </c>
      <c r="S100" t="s">
        <v>54</v>
      </c>
      <c r="T100" t="s">
        <v>36</v>
      </c>
      <c r="U100" t="s">
        <v>595</v>
      </c>
      <c r="V100" t="s">
        <v>596</v>
      </c>
      <c r="W100" t="s">
        <v>37</v>
      </c>
      <c r="X100" t="s">
        <v>29</v>
      </c>
      <c r="Y100" t="s">
        <v>29</v>
      </c>
      <c r="Z100" t="s">
        <v>553</v>
      </c>
      <c r="AA100" t="s">
        <v>29</v>
      </c>
      <c r="AB100" t="s">
        <v>29</v>
      </c>
      <c r="AC100" t="s">
        <v>29</v>
      </c>
      <c r="AD100" t="s">
        <v>29</v>
      </c>
      <c r="AE100" t="s">
        <v>29</v>
      </c>
    </row>
    <row r="101" spans="1:31" x14ac:dyDescent="0.2">
      <c r="A101" t="s">
        <v>28</v>
      </c>
      <c r="B101">
        <v>5065</v>
      </c>
      <c r="C101">
        <v>1</v>
      </c>
      <c r="D101" t="str">
        <f t="shared" si="1"/>
        <v>50651</v>
      </c>
      <c r="E101" t="s">
        <v>29</v>
      </c>
      <c r="F101" t="s">
        <v>597</v>
      </c>
      <c r="G101" t="s">
        <v>598</v>
      </c>
      <c r="H101" t="s">
        <v>29</v>
      </c>
      <c r="I101" t="s">
        <v>599</v>
      </c>
      <c r="J101">
        <v>2005</v>
      </c>
      <c r="K101" t="s">
        <v>29</v>
      </c>
      <c r="L101" t="s">
        <v>67</v>
      </c>
      <c r="M101" t="s">
        <v>29</v>
      </c>
      <c r="N101" t="s">
        <v>29</v>
      </c>
      <c r="O101" t="s">
        <v>48</v>
      </c>
      <c r="P101" t="s">
        <v>29</v>
      </c>
      <c r="Q101" t="s">
        <v>33</v>
      </c>
      <c r="R101" t="s">
        <v>53</v>
      </c>
      <c r="S101" t="s">
        <v>54</v>
      </c>
      <c r="T101" t="s">
        <v>36</v>
      </c>
      <c r="U101" t="s">
        <v>595</v>
      </c>
      <c r="V101" t="s">
        <v>596</v>
      </c>
      <c r="W101" t="s">
        <v>36</v>
      </c>
      <c r="X101" t="s">
        <v>29</v>
      </c>
      <c r="Y101" t="s">
        <v>29</v>
      </c>
      <c r="Z101" t="s">
        <v>553</v>
      </c>
      <c r="AA101" t="s">
        <v>29</v>
      </c>
      <c r="AB101" t="s">
        <v>29</v>
      </c>
      <c r="AC101" t="s">
        <v>29</v>
      </c>
      <c r="AD101" t="s">
        <v>29</v>
      </c>
      <c r="AE101" t="s">
        <v>29</v>
      </c>
    </row>
    <row r="102" spans="1:31" x14ac:dyDescent="0.2">
      <c r="A102" t="s">
        <v>28</v>
      </c>
      <c r="B102">
        <v>5065</v>
      </c>
      <c r="C102">
        <v>2</v>
      </c>
      <c r="D102" t="str">
        <f t="shared" si="1"/>
        <v>50652</v>
      </c>
      <c r="E102" t="s">
        <v>29</v>
      </c>
      <c r="F102" t="s">
        <v>597</v>
      </c>
      <c r="G102" t="s">
        <v>598</v>
      </c>
      <c r="H102" t="s">
        <v>29</v>
      </c>
      <c r="I102" t="s">
        <v>599</v>
      </c>
      <c r="J102">
        <v>2005</v>
      </c>
      <c r="K102" t="s">
        <v>29</v>
      </c>
      <c r="L102" t="s">
        <v>67</v>
      </c>
      <c r="M102" t="s">
        <v>29</v>
      </c>
      <c r="N102" t="s">
        <v>29</v>
      </c>
      <c r="O102" t="s">
        <v>48</v>
      </c>
      <c r="P102" t="s">
        <v>29</v>
      </c>
      <c r="Q102" t="s">
        <v>33</v>
      </c>
      <c r="R102" t="s">
        <v>55</v>
      </c>
      <c r="S102" t="s">
        <v>54</v>
      </c>
      <c r="T102" t="s">
        <v>36</v>
      </c>
      <c r="U102" t="s">
        <v>595</v>
      </c>
      <c r="V102" t="s">
        <v>596</v>
      </c>
      <c r="W102" t="s">
        <v>36</v>
      </c>
      <c r="X102" t="s">
        <v>29</v>
      </c>
      <c r="Y102" t="s">
        <v>29</v>
      </c>
      <c r="Z102" t="s">
        <v>553</v>
      </c>
      <c r="AA102" t="s">
        <v>29</v>
      </c>
      <c r="AB102" t="s">
        <v>29</v>
      </c>
      <c r="AC102" t="s">
        <v>29</v>
      </c>
      <c r="AD102" t="s">
        <v>29</v>
      </c>
      <c r="AE102" t="s">
        <v>29</v>
      </c>
    </row>
    <row r="103" spans="1:31" x14ac:dyDescent="0.2">
      <c r="A103" t="s">
        <v>28</v>
      </c>
      <c r="B103">
        <v>5066</v>
      </c>
      <c r="C103">
        <v>1</v>
      </c>
      <c r="D103" t="str">
        <f t="shared" si="1"/>
        <v>50661</v>
      </c>
      <c r="E103" t="s">
        <v>29</v>
      </c>
      <c r="F103" t="s">
        <v>600</v>
      </c>
      <c r="G103" t="s">
        <v>600</v>
      </c>
      <c r="H103" t="s">
        <v>29</v>
      </c>
      <c r="I103" t="s">
        <v>601</v>
      </c>
      <c r="J103">
        <v>2005</v>
      </c>
      <c r="K103" t="s">
        <v>29</v>
      </c>
      <c r="L103" t="s">
        <v>67</v>
      </c>
      <c r="M103" t="s">
        <v>29</v>
      </c>
      <c r="N103" t="s">
        <v>29</v>
      </c>
      <c r="O103" t="s">
        <v>48</v>
      </c>
      <c r="P103" t="s">
        <v>29</v>
      </c>
      <c r="Q103" t="s">
        <v>33</v>
      </c>
      <c r="R103" t="s">
        <v>394</v>
      </c>
      <c r="S103" t="s">
        <v>46</v>
      </c>
      <c r="T103" t="s">
        <v>36</v>
      </c>
      <c r="U103" t="s">
        <v>29</v>
      </c>
      <c r="V103" t="s">
        <v>602</v>
      </c>
      <c r="W103" t="s">
        <v>36</v>
      </c>
      <c r="X103" t="s">
        <v>29</v>
      </c>
      <c r="Y103" t="s">
        <v>29</v>
      </c>
      <c r="Z103" t="s">
        <v>553</v>
      </c>
      <c r="AA103" t="s">
        <v>29</v>
      </c>
      <c r="AB103" t="s">
        <v>29</v>
      </c>
      <c r="AC103" t="s">
        <v>29</v>
      </c>
      <c r="AD103" t="s">
        <v>29</v>
      </c>
      <c r="AE103" t="s">
        <v>29</v>
      </c>
    </row>
    <row r="104" spans="1:31" x14ac:dyDescent="0.2">
      <c r="A104" t="s">
        <v>28</v>
      </c>
      <c r="B104">
        <v>5066</v>
      </c>
      <c r="C104">
        <v>2</v>
      </c>
      <c r="D104" t="str">
        <f t="shared" si="1"/>
        <v>50662</v>
      </c>
      <c r="E104" t="s">
        <v>29</v>
      </c>
      <c r="F104" t="s">
        <v>600</v>
      </c>
      <c r="G104" t="s">
        <v>600</v>
      </c>
      <c r="H104" t="s">
        <v>29</v>
      </c>
      <c r="I104" t="s">
        <v>601</v>
      </c>
      <c r="J104">
        <v>2005</v>
      </c>
      <c r="K104" t="s">
        <v>29</v>
      </c>
      <c r="L104" t="s">
        <v>67</v>
      </c>
      <c r="M104" t="s">
        <v>29</v>
      </c>
      <c r="N104" t="s">
        <v>29</v>
      </c>
      <c r="O104" t="s">
        <v>48</v>
      </c>
      <c r="P104" t="s">
        <v>29</v>
      </c>
      <c r="Q104" t="s">
        <v>33</v>
      </c>
      <c r="R104" t="s">
        <v>47</v>
      </c>
      <c r="S104" t="s">
        <v>46</v>
      </c>
      <c r="T104" t="s">
        <v>36</v>
      </c>
      <c r="U104" t="s">
        <v>29</v>
      </c>
      <c r="V104" t="s">
        <v>602</v>
      </c>
      <c r="W104" t="s">
        <v>36</v>
      </c>
      <c r="X104" t="s">
        <v>29</v>
      </c>
      <c r="Y104" t="s">
        <v>29</v>
      </c>
      <c r="Z104" t="s">
        <v>553</v>
      </c>
      <c r="AA104" t="s">
        <v>29</v>
      </c>
      <c r="AB104" t="s">
        <v>29</v>
      </c>
      <c r="AC104" t="s">
        <v>29</v>
      </c>
      <c r="AD104" t="s">
        <v>29</v>
      </c>
      <c r="AE104" t="s">
        <v>29</v>
      </c>
    </row>
    <row r="105" spans="1:31" x14ac:dyDescent="0.2">
      <c r="A105" t="s">
        <v>28</v>
      </c>
      <c r="B105">
        <v>5067</v>
      </c>
      <c r="C105">
        <v>1</v>
      </c>
      <c r="D105" t="str">
        <f t="shared" si="1"/>
        <v>50671</v>
      </c>
      <c r="E105" t="s">
        <v>75</v>
      </c>
      <c r="F105" t="s">
        <v>603</v>
      </c>
      <c r="G105" t="s">
        <v>604</v>
      </c>
      <c r="H105" t="s">
        <v>29</v>
      </c>
      <c r="I105" t="s">
        <v>29</v>
      </c>
      <c r="J105">
        <v>2005</v>
      </c>
      <c r="K105" t="s">
        <v>605</v>
      </c>
      <c r="L105" t="s">
        <v>58</v>
      </c>
      <c r="M105" t="s">
        <v>29</v>
      </c>
      <c r="N105" t="s">
        <v>44</v>
      </c>
      <c r="O105" t="s">
        <v>48</v>
      </c>
      <c r="P105" t="s">
        <v>29</v>
      </c>
      <c r="Q105" t="s">
        <v>33</v>
      </c>
      <c r="R105" t="s">
        <v>49</v>
      </c>
      <c r="S105" t="s">
        <v>50</v>
      </c>
      <c r="T105" t="s">
        <v>36</v>
      </c>
      <c r="U105" t="s">
        <v>29</v>
      </c>
      <c r="V105" t="s">
        <v>29</v>
      </c>
      <c r="W105" t="s">
        <v>37</v>
      </c>
      <c r="X105" t="s">
        <v>29</v>
      </c>
      <c r="Y105" t="s">
        <v>29</v>
      </c>
      <c r="Z105" t="s">
        <v>553</v>
      </c>
      <c r="AA105" t="s">
        <v>29</v>
      </c>
      <c r="AB105" t="s">
        <v>29</v>
      </c>
      <c r="AC105" t="s">
        <v>29</v>
      </c>
      <c r="AD105" t="s">
        <v>29</v>
      </c>
      <c r="AE105" t="s">
        <v>29</v>
      </c>
    </row>
    <row r="106" spans="1:31" x14ac:dyDescent="0.2">
      <c r="A106" t="s">
        <v>28</v>
      </c>
      <c r="B106">
        <v>5068</v>
      </c>
      <c r="C106">
        <v>1</v>
      </c>
      <c r="D106" t="str">
        <f t="shared" si="1"/>
        <v>50681</v>
      </c>
      <c r="E106" t="s">
        <v>75</v>
      </c>
      <c r="F106" t="s">
        <v>606</v>
      </c>
      <c r="G106" t="s">
        <v>607</v>
      </c>
      <c r="H106" t="s">
        <v>29</v>
      </c>
      <c r="I106" t="s">
        <v>29</v>
      </c>
      <c r="J106">
        <v>2005</v>
      </c>
      <c r="K106" t="s">
        <v>608</v>
      </c>
      <c r="L106" t="s">
        <v>58</v>
      </c>
      <c r="M106" t="s">
        <v>29</v>
      </c>
      <c r="N106" t="s">
        <v>76</v>
      </c>
      <c r="O106" t="s">
        <v>48</v>
      </c>
      <c r="P106" t="s">
        <v>29</v>
      </c>
      <c r="Q106" t="s">
        <v>33</v>
      </c>
      <c r="R106" t="s">
        <v>49</v>
      </c>
      <c r="S106" t="s">
        <v>50</v>
      </c>
      <c r="T106" t="s">
        <v>36</v>
      </c>
      <c r="U106" t="s">
        <v>609</v>
      </c>
      <c r="V106" t="s">
        <v>29</v>
      </c>
      <c r="W106" t="s">
        <v>37</v>
      </c>
      <c r="X106" t="s">
        <v>29</v>
      </c>
      <c r="Y106" t="s">
        <v>29</v>
      </c>
      <c r="Z106" t="s">
        <v>553</v>
      </c>
      <c r="AA106" t="s">
        <v>29</v>
      </c>
      <c r="AB106" t="s">
        <v>29</v>
      </c>
      <c r="AC106" t="s">
        <v>29</v>
      </c>
      <c r="AD106" t="s">
        <v>29</v>
      </c>
      <c r="AE106" t="s">
        <v>610</v>
      </c>
    </row>
    <row r="107" spans="1:31" x14ac:dyDescent="0.2">
      <c r="A107" t="s">
        <v>28</v>
      </c>
      <c r="B107">
        <v>5069</v>
      </c>
      <c r="C107">
        <v>1</v>
      </c>
      <c r="D107" t="str">
        <f t="shared" si="1"/>
        <v>50691</v>
      </c>
      <c r="E107" t="s">
        <v>75</v>
      </c>
      <c r="F107" t="s">
        <v>611</v>
      </c>
      <c r="G107" t="s">
        <v>612</v>
      </c>
      <c r="H107" t="s">
        <v>29</v>
      </c>
      <c r="I107" t="s">
        <v>29</v>
      </c>
      <c r="J107">
        <v>2005</v>
      </c>
      <c r="K107" t="s">
        <v>605</v>
      </c>
      <c r="L107" t="s">
        <v>58</v>
      </c>
      <c r="M107" t="s">
        <v>29</v>
      </c>
      <c r="N107" t="s">
        <v>582</v>
      </c>
      <c r="O107" t="s">
        <v>48</v>
      </c>
      <c r="P107" t="s">
        <v>29</v>
      </c>
      <c r="Q107" t="s">
        <v>33</v>
      </c>
      <c r="R107" t="s">
        <v>49</v>
      </c>
      <c r="S107" t="s">
        <v>50</v>
      </c>
      <c r="T107" t="s">
        <v>36</v>
      </c>
      <c r="U107" t="s">
        <v>609</v>
      </c>
      <c r="V107" t="s">
        <v>578</v>
      </c>
      <c r="W107" t="s">
        <v>37</v>
      </c>
      <c r="X107" t="s">
        <v>29</v>
      </c>
      <c r="Y107" t="s">
        <v>29</v>
      </c>
      <c r="Z107" t="s">
        <v>553</v>
      </c>
      <c r="AA107" t="s">
        <v>29</v>
      </c>
      <c r="AB107" t="s">
        <v>29</v>
      </c>
      <c r="AC107" t="s">
        <v>29</v>
      </c>
      <c r="AD107" t="s">
        <v>29</v>
      </c>
      <c r="AE107" t="s">
        <v>29</v>
      </c>
    </row>
    <row r="108" spans="1:31" x14ac:dyDescent="0.2">
      <c r="A108" t="s">
        <v>28</v>
      </c>
      <c r="B108">
        <v>5070</v>
      </c>
      <c r="C108">
        <v>1</v>
      </c>
      <c r="D108" t="str">
        <f t="shared" si="1"/>
        <v>50701</v>
      </c>
      <c r="E108" t="s">
        <v>39</v>
      </c>
      <c r="F108" t="s">
        <v>613</v>
      </c>
      <c r="G108" t="s">
        <v>77</v>
      </c>
      <c r="H108" t="s">
        <v>29</v>
      </c>
      <c r="I108" t="s">
        <v>29</v>
      </c>
      <c r="J108">
        <v>2005</v>
      </c>
      <c r="K108" t="s">
        <v>78</v>
      </c>
      <c r="L108" t="s">
        <v>58</v>
      </c>
      <c r="M108" t="s">
        <v>29</v>
      </c>
      <c r="N108" t="s">
        <v>79</v>
      </c>
      <c r="O108" t="s">
        <v>48</v>
      </c>
      <c r="P108" t="s">
        <v>29</v>
      </c>
      <c r="Q108" t="s">
        <v>33</v>
      </c>
      <c r="R108" t="s">
        <v>49</v>
      </c>
      <c r="S108" t="s">
        <v>50</v>
      </c>
      <c r="T108" t="s">
        <v>37</v>
      </c>
      <c r="U108" t="s">
        <v>29</v>
      </c>
      <c r="V108" t="s">
        <v>29</v>
      </c>
      <c r="W108" t="s">
        <v>37</v>
      </c>
      <c r="X108">
        <v>0</v>
      </c>
      <c r="Y108" t="s">
        <v>1112</v>
      </c>
      <c r="Z108" t="s">
        <v>553</v>
      </c>
      <c r="AA108">
        <v>0.11899999999999999</v>
      </c>
      <c r="AB108">
        <v>0.16300000000000001</v>
      </c>
      <c r="AC108">
        <v>0</v>
      </c>
      <c r="AD108">
        <v>0</v>
      </c>
      <c r="AE108" t="s">
        <v>614</v>
      </c>
    </row>
    <row r="109" spans="1:31" x14ac:dyDescent="0.2">
      <c r="A109" t="s">
        <v>28</v>
      </c>
      <c r="B109">
        <v>5071</v>
      </c>
      <c r="C109">
        <v>1</v>
      </c>
      <c r="D109" t="str">
        <f t="shared" si="1"/>
        <v>50711</v>
      </c>
      <c r="E109" t="s">
        <v>39</v>
      </c>
      <c r="F109" t="s">
        <v>615</v>
      </c>
      <c r="G109" t="s">
        <v>80</v>
      </c>
      <c r="H109" t="s">
        <v>29</v>
      </c>
      <c r="I109" t="s">
        <v>29</v>
      </c>
      <c r="J109">
        <v>2005</v>
      </c>
      <c r="K109" t="s">
        <v>81</v>
      </c>
      <c r="L109" t="s">
        <v>58</v>
      </c>
      <c r="M109" t="s">
        <v>29</v>
      </c>
      <c r="N109" t="s">
        <v>79</v>
      </c>
      <c r="O109" t="s">
        <v>48</v>
      </c>
      <c r="P109" t="s">
        <v>29</v>
      </c>
      <c r="Q109" t="s">
        <v>33</v>
      </c>
      <c r="R109" t="s">
        <v>49</v>
      </c>
      <c r="S109" t="s">
        <v>50</v>
      </c>
      <c r="T109" t="s">
        <v>37</v>
      </c>
      <c r="U109" t="s">
        <v>29</v>
      </c>
      <c r="V109" t="s">
        <v>29</v>
      </c>
      <c r="W109" t="s">
        <v>37</v>
      </c>
      <c r="X109">
        <v>0</v>
      </c>
      <c r="Y109" t="s">
        <v>1104</v>
      </c>
      <c r="Z109" t="s">
        <v>553</v>
      </c>
      <c r="AA109">
        <v>0</v>
      </c>
      <c r="AB109">
        <v>0</v>
      </c>
      <c r="AC109">
        <v>0</v>
      </c>
      <c r="AD109">
        <v>0</v>
      </c>
      <c r="AE109" t="s">
        <v>614</v>
      </c>
    </row>
    <row r="110" spans="1:31" x14ac:dyDescent="0.2">
      <c r="A110" t="s">
        <v>28</v>
      </c>
      <c r="B110">
        <v>5072</v>
      </c>
      <c r="C110">
        <v>1</v>
      </c>
      <c r="D110" t="str">
        <f t="shared" si="1"/>
        <v>50721</v>
      </c>
      <c r="E110" t="s">
        <v>29</v>
      </c>
      <c r="F110" t="s">
        <v>616</v>
      </c>
      <c r="G110" t="s">
        <v>617</v>
      </c>
      <c r="H110" t="s">
        <v>29</v>
      </c>
      <c r="I110" t="s">
        <v>29</v>
      </c>
      <c r="J110">
        <v>2005</v>
      </c>
      <c r="K110" t="s">
        <v>618</v>
      </c>
      <c r="L110" t="s">
        <v>58</v>
      </c>
      <c r="M110" t="s">
        <v>29</v>
      </c>
      <c r="N110" t="s">
        <v>79</v>
      </c>
      <c r="O110" t="s">
        <v>32</v>
      </c>
      <c r="P110" t="s">
        <v>29</v>
      </c>
      <c r="Q110" t="s">
        <v>33</v>
      </c>
      <c r="R110" t="s">
        <v>394</v>
      </c>
      <c r="S110" t="s">
        <v>46</v>
      </c>
      <c r="T110" t="s">
        <v>36</v>
      </c>
      <c r="U110" t="s">
        <v>29</v>
      </c>
      <c r="V110" t="s">
        <v>29</v>
      </c>
      <c r="W110" t="s">
        <v>37</v>
      </c>
      <c r="X110" t="s">
        <v>29</v>
      </c>
      <c r="Y110" t="s">
        <v>29</v>
      </c>
      <c r="Z110" t="s">
        <v>553</v>
      </c>
      <c r="AA110" t="s">
        <v>29</v>
      </c>
      <c r="AB110" t="s">
        <v>29</v>
      </c>
      <c r="AC110" t="s">
        <v>29</v>
      </c>
      <c r="AD110" t="s">
        <v>29</v>
      </c>
      <c r="AE110" t="s">
        <v>29</v>
      </c>
    </row>
    <row r="111" spans="1:31" x14ac:dyDescent="0.2">
      <c r="A111" t="s">
        <v>28</v>
      </c>
      <c r="B111">
        <v>5072</v>
      </c>
      <c r="C111">
        <v>2</v>
      </c>
      <c r="D111" t="str">
        <f t="shared" si="1"/>
        <v>50722</v>
      </c>
      <c r="E111" t="s">
        <v>29</v>
      </c>
      <c r="F111" t="s">
        <v>616</v>
      </c>
      <c r="G111" t="s">
        <v>617</v>
      </c>
      <c r="H111" t="s">
        <v>29</v>
      </c>
      <c r="I111" t="s">
        <v>29</v>
      </c>
      <c r="J111">
        <v>2005</v>
      </c>
      <c r="K111" t="s">
        <v>618</v>
      </c>
      <c r="L111" t="s">
        <v>58</v>
      </c>
      <c r="M111" t="s">
        <v>29</v>
      </c>
      <c r="N111" t="s">
        <v>79</v>
      </c>
      <c r="O111" t="s">
        <v>32</v>
      </c>
      <c r="P111" t="s">
        <v>29</v>
      </c>
      <c r="Q111" t="s">
        <v>33</v>
      </c>
      <c r="R111" t="s">
        <v>47</v>
      </c>
      <c r="S111" t="s">
        <v>46</v>
      </c>
      <c r="T111" t="s">
        <v>36</v>
      </c>
      <c r="U111" t="s">
        <v>29</v>
      </c>
      <c r="V111" t="s">
        <v>29</v>
      </c>
      <c r="W111" t="s">
        <v>37</v>
      </c>
      <c r="X111" t="s">
        <v>29</v>
      </c>
      <c r="Y111" t="s">
        <v>29</v>
      </c>
      <c r="Z111" t="s">
        <v>553</v>
      </c>
      <c r="AA111" t="s">
        <v>29</v>
      </c>
      <c r="AB111" t="s">
        <v>29</v>
      </c>
      <c r="AC111" t="s">
        <v>29</v>
      </c>
      <c r="AD111" t="s">
        <v>29</v>
      </c>
      <c r="AE111" t="s">
        <v>29</v>
      </c>
    </row>
    <row r="112" spans="1:31" x14ac:dyDescent="0.2">
      <c r="A112" t="s">
        <v>28</v>
      </c>
      <c r="B112">
        <v>5073</v>
      </c>
      <c r="C112">
        <v>1</v>
      </c>
      <c r="D112" t="str">
        <f t="shared" si="1"/>
        <v>50731</v>
      </c>
      <c r="E112" t="s">
        <v>29</v>
      </c>
      <c r="F112" t="s">
        <v>619</v>
      </c>
      <c r="G112" t="s">
        <v>620</v>
      </c>
      <c r="H112" t="s">
        <v>29</v>
      </c>
      <c r="I112" t="s">
        <v>29</v>
      </c>
      <c r="J112">
        <v>2005</v>
      </c>
      <c r="K112" t="s">
        <v>618</v>
      </c>
      <c r="L112" t="s">
        <v>58</v>
      </c>
      <c r="M112" t="s">
        <v>29</v>
      </c>
      <c r="N112" t="s">
        <v>79</v>
      </c>
      <c r="O112" t="s">
        <v>32</v>
      </c>
      <c r="P112" t="s">
        <v>29</v>
      </c>
      <c r="Q112" t="s">
        <v>33</v>
      </c>
      <c r="R112" t="s">
        <v>394</v>
      </c>
      <c r="S112" t="s">
        <v>46</v>
      </c>
      <c r="T112" t="s">
        <v>36</v>
      </c>
      <c r="U112" t="s">
        <v>29</v>
      </c>
      <c r="V112" t="s">
        <v>29</v>
      </c>
      <c r="W112" t="s">
        <v>37</v>
      </c>
      <c r="X112" t="s">
        <v>29</v>
      </c>
      <c r="Y112" t="s">
        <v>29</v>
      </c>
      <c r="Z112" t="s">
        <v>553</v>
      </c>
      <c r="AA112" t="s">
        <v>29</v>
      </c>
      <c r="AB112" t="s">
        <v>29</v>
      </c>
      <c r="AC112" t="s">
        <v>29</v>
      </c>
      <c r="AD112" t="s">
        <v>29</v>
      </c>
      <c r="AE112" t="s">
        <v>29</v>
      </c>
    </row>
    <row r="113" spans="1:31" x14ac:dyDescent="0.2">
      <c r="A113" t="s">
        <v>28</v>
      </c>
      <c r="B113">
        <v>5073</v>
      </c>
      <c r="C113">
        <v>2</v>
      </c>
      <c r="D113" t="str">
        <f t="shared" si="1"/>
        <v>50732</v>
      </c>
      <c r="E113" t="s">
        <v>29</v>
      </c>
      <c r="F113" t="s">
        <v>619</v>
      </c>
      <c r="G113" t="s">
        <v>620</v>
      </c>
      <c r="H113" t="s">
        <v>29</v>
      </c>
      <c r="I113" t="s">
        <v>29</v>
      </c>
      <c r="J113">
        <v>2005</v>
      </c>
      <c r="K113" t="s">
        <v>618</v>
      </c>
      <c r="L113" t="s">
        <v>58</v>
      </c>
      <c r="M113" t="s">
        <v>29</v>
      </c>
      <c r="N113" t="s">
        <v>79</v>
      </c>
      <c r="O113" t="s">
        <v>32</v>
      </c>
      <c r="P113" t="s">
        <v>29</v>
      </c>
      <c r="Q113" t="s">
        <v>33</v>
      </c>
      <c r="R113" t="s">
        <v>47</v>
      </c>
      <c r="S113" t="s">
        <v>46</v>
      </c>
      <c r="T113" t="s">
        <v>36</v>
      </c>
      <c r="U113" t="s">
        <v>29</v>
      </c>
      <c r="V113" t="s">
        <v>29</v>
      </c>
      <c r="W113" t="s">
        <v>37</v>
      </c>
      <c r="X113" t="s">
        <v>29</v>
      </c>
      <c r="Y113" t="s">
        <v>29</v>
      </c>
      <c r="Z113" t="s">
        <v>553</v>
      </c>
      <c r="AA113" t="s">
        <v>29</v>
      </c>
      <c r="AB113" t="s">
        <v>29</v>
      </c>
      <c r="AC113" t="s">
        <v>29</v>
      </c>
      <c r="AD113" t="s">
        <v>29</v>
      </c>
      <c r="AE113" t="s">
        <v>29</v>
      </c>
    </row>
    <row r="114" spans="1:31" x14ac:dyDescent="0.2">
      <c r="A114" t="s">
        <v>28</v>
      </c>
      <c r="B114">
        <v>5074</v>
      </c>
      <c r="C114">
        <v>1</v>
      </c>
      <c r="D114" t="str">
        <f t="shared" si="1"/>
        <v>50741</v>
      </c>
      <c r="E114" t="s">
        <v>29</v>
      </c>
      <c r="F114" t="s">
        <v>621</v>
      </c>
      <c r="G114" t="s">
        <v>622</v>
      </c>
      <c r="H114" t="s">
        <v>29</v>
      </c>
      <c r="I114" t="s">
        <v>29</v>
      </c>
      <c r="J114">
        <v>2005</v>
      </c>
      <c r="K114" t="s">
        <v>618</v>
      </c>
      <c r="L114" t="s">
        <v>58</v>
      </c>
      <c r="M114" t="s">
        <v>29</v>
      </c>
      <c r="N114" t="s">
        <v>79</v>
      </c>
      <c r="O114" t="s">
        <v>32</v>
      </c>
      <c r="P114" t="s">
        <v>29</v>
      </c>
      <c r="Q114" t="s">
        <v>33</v>
      </c>
      <c r="R114" t="s">
        <v>394</v>
      </c>
      <c r="S114" t="s">
        <v>46</v>
      </c>
      <c r="T114" t="s">
        <v>36</v>
      </c>
      <c r="U114" t="s">
        <v>29</v>
      </c>
      <c r="V114" t="s">
        <v>29</v>
      </c>
      <c r="W114" t="s">
        <v>37</v>
      </c>
      <c r="X114" t="s">
        <v>29</v>
      </c>
      <c r="Y114" t="s">
        <v>29</v>
      </c>
      <c r="Z114" t="s">
        <v>553</v>
      </c>
      <c r="AA114" t="s">
        <v>29</v>
      </c>
      <c r="AB114" t="s">
        <v>29</v>
      </c>
      <c r="AC114" t="s">
        <v>29</v>
      </c>
      <c r="AD114" t="s">
        <v>29</v>
      </c>
      <c r="AE114" t="s">
        <v>29</v>
      </c>
    </row>
    <row r="115" spans="1:31" x14ac:dyDescent="0.2">
      <c r="A115" t="s">
        <v>28</v>
      </c>
      <c r="B115">
        <v>5074</v>
      </c>
      <c r="C115">
        <v>2</v>
      </c>
      <c r="D115" t="str">
        <f t="shared" si="1"/>
        <v>50742</v>
      </c>
      <c r="E115" t="s">
        <v>29</v>
      </c>
      <c r="F115" t="s">
        <v>621</v>
      </c>
      <c r="G115" t="s">
        <v>622</v>
      </c>
      <c r="H115" t="s">
        <v>29</v>
      </c>
      <c r="I115" t="s">
        <v>29</v>
      </c>
      <c r="J115">
        <v>2005</v>
      </c>
      <c r="K115" t="s">
        <v>618</v>
      </c>
      <c r="L115" t="s">
        <v>58</v>
      </c>
      <c r="M115" t="s">
        <v>29</v>
      </c>
      <c r="N115" t="s">
        <v>79</v>
      </c>
      <c r="O115" t="s">
        <v>32</v>
      </c>
      <c r="P115" t="s">
        <v>29</v>
      </c>
      <c r="Q115" t="s">
        <v>33</v>
      </c>
      <c r="R115" t="s">
        <v>47</v>
      </c>
      <c r="S115" t="s">
        <v>46</v>
      </c>
      <c r="T115" t="s">
        <v>36</v>
      </c>
      <c r="U115" t="s">
        <v>29</v>
      </c>
      <c r="V115" t="s">
        <v>29</v>
      </c>
      <c r="W115" t="s">
        <v>37</v>
      </c>
      <c r="X115" t="s">
        <v>29</v>
      </c>
      <c r="Y115" t="s">
        <v>29</v>
      </c>
      <c r="Z115" t="s">
        <v>553</v>
      </c>
      <c r="AA115" t="s">
        <v>29</v>
      </c>
      <c r="AB115" t="s">
        <v>29</v>
      </c>
      <c r="AC115" t="s">
        <v>29</v>
      </c>
      <c r="AD115" t="s">
        <v>29</v>
      </c>
      <c r="AE115" t="s">
        <v>29</v>
      </c>
    </row>
    <row r="116" spans="1:31" x14ac:dyDescent="0.2">
      <c r="A116" t="s">
        <v>28</v>
      </c>
      <c r="B116">
        <v>5074</v>
      </c>
      <c r="C116">
        <v>3</v>
      </c>
      <c r="D116" t="str">
        <f t="shared" si="1"/>
        <v>50743</v>
      </c>
      <c r="E116" t="s">
        <v>29</v>
      </c>
      <c r="F116" t="s">
        <v>621</v>
      </c>
      <c r="G116" t="s">
        <v>622</v>
      </c>
      <c r="H116" t="s">
        <v>29</v>
      </c>
      <c r="I116" t="s">
        <v>29</v>
      </c>
      <c r="J116">
        <v>2005</v>
      </c>
      <c r="K116" t="s">
        <v>618</v>
      </c>
      <c r="L116" t="s">
        <v>58</v>
      </c>
      <c r="M116" t="s">
        <v>29</v>
      </c>
      <c r="N116" t="s">
        <v>79</v>
      </c>
      <c r="O116" t="s">
        <v>32</v>
      </c>
      <c r="P116" t="s">
        <v>29</v>
      </c>
      <c r="Q116" t="s">
        <v>33</v>
      </c>
      <c r="R116" t="s">
        <v>394</v>
      </c>
      <c r="S116" t="s">
        <v>46</v>
      </c>
      <c r="T116" t="s">
        <v>36</v>
      </c>
      <c r="U116" t="s">
        <v>29</v>
      </c>
      <c r="V116" t="s">
        <v>29</v>
      </c>
      <c r="W116" t="s">
        <v>37</v>
      </c>
      <c r="X116" t="s">
        <v>29</v>
      </c>
      <c r="Y116" t="s">
        <v>29</v>
      </c>
      <c r="Z116" t="s">
        <v>553</v>
      </c>
      <c r="AA116" t="s">
        <v>29</v>
      </c>
      <c r="AB116" t="s">
        <v>29</v>
      </c>
      <c r="AC116" t="s">
        <v>29</v>
      </c>
      <c r="AD116" t="s">
        <v>29</v>
      </c>
      <c r="AE116" t="s">
        <v>29</v>
      </c>
    </row>
    <row r="117" spans="1:31" x14ac:dyDescent="0.2">
      <c r="A117" t="s">
        <v>28</v>
      </c>
      <c r="B117">
        <v>5074</v>
      </c>
      <c r="C117">
        <v>4</v>
      </c>
      <c r="D117" t="str">
        <f t="shared" si="1"/>
        <v>50744</v>
      </c>
      <c r="E117" t="s">
        <v>29</v>
      </c>
      <c r="F117" t="s">
        <v>621</v>
      </c>
      <c r="G117" t="s">
        <v>622</v>
      </c>
      <c r="H117" t="s">
        <v>29</v>
      </c>
      <c r="I117" t="s">
        <v>29</v>
      </c>
      <c r="J117">
        <v>2005</v>
      </c>
      <c r="K117" t="s">
        <v>618</v>
      </c>
      <c r="L117" t="s">
        <v>58</v>
      </c>
      <c r="M117" t="s">
        <v>29</v>
      </c>
      <c r="N117" t="s">
        <v>79</v>
      </c>
      <c r="O117" t="s">
        <v>32</v>
      </c>
      <c r="P117" t="s">
        <v>29</v>
      </c>
      <c r="Q117" t="s">
        <v>33</v>
      </c>
      <c r="R117" t="s">
        <v>47</v>
      </c>
      <c r="S117" t="s">
        <v>46</v>
      </c>
      <c r="T117" t="s">
        <v>36</v>
      </c>
      <c r="U117" t="s">
        <v>29</v>
      </c>
      <c r="V117" t="s">
        <v>29</v>
      </c>
      <c r="W117" t="s">
        <v>37</v>
      </c>
      <c r="X117" t="s">
        <v>29</v>
      </c>
      <c r="Y117" t="s">
        <v>29</v>
      </c>
      <c r="Z117" t="s">
        <v>553</v>
      </c>
      <c r="AA117" t="s">
        <v>29</v>
      </c>
      <c r="AB117" t="s">
        <v>29</v>
      </c>
      <c r="AC117" t="s">
        <v>29</v>
      </c>
      <c r="AD117" t="s">
        <v>29</v>
      </c>
      <c r="AE117" t="s">
        <v>29</v>
      </c>
    </row>
    <row r="118" spans="1:31" x14ac:dyDescent="0.2">
      <c r="A118" t="s">
        <v>28</v>
      </c>
      <c r="B118">
        <v>5075</v>
      </c>
      <c r="C118">
        <v>1</v>
      </c>
      <c r="D118" t="str">
        <f t="shared" si="1"/>
        <v>50751</v>
      </c>
      <c r="E118" t="s">
        <v>29</v>
      </c>
      <c r="F118" t="s">
        <v>623</v>
      </c>
      <c r="G118" t="s">
        <v>624</v>
      </c>
      <c r="H118" t="s">
        <v>29</v>
      </c>
      <c r="I118" t="s">
        <v>29</v>
      </c>
      <c r="J118">
        <v>2005</v>
      </c>
      <c r="K118" t="s">
        <v>618</v>
      </c>
      <c r="L118" t="s">
        <v>58</v>
      </c>
      <c r="M118" t="s">
        <v>29</v>
      </c>
      <c r="N118" t="s">
        <v>79</v>
      </c>
      <c r="O118" t="s">
        <v>32</v>
      </c>
      <c r="P118" t="s">
        <v>29</v>
      </c>
      <c r="Q118" t="s">
        <v>33</v>
      </c>
      <c r="R118" t="s">
        <v>394</v>
      </c>
      <c r="S118" t="s">
        <v>46</v>
      </c>
      <c r="T118" t="s">
        <v>36</v>
      </c>
      <c r="U118" t="s">
        <v>29</v>
      </c>
      <c r="V118" t="s">
        <v>29</v>
      </c>
      <c r="W118" t="s">
        <v>37</v>
      </c>
      <c r="X118" t="s">
        <v>29</v>
      </c>
      <c r="Y118" t="s">
        <v>29</v>
      </c>
      <c r="Z118" t="s">
        <v>553</v>
      </c>
      <c r="AA118" t="s">
        <v>29</v>
      </c>
      <c r="AB118" t="s">
        <v>29</v>
      </c>
      <c r="AC118" t="s">
        <v>29</v>
      </c>
      <c r="AD118" t="s">
        <v>29</v>
      </c>
      <c r="AE118" t="s">
        <v>29</v>
      </c>
    </row>
    <row r="119" spans="1:31" x14ac:dyDescent="0.2">
      <c r="A119" t="s">
        <v>28</v>
      </c>
      <c r="B119">
        <v>5075</v>
      </c>
      <c r="C119">
        <v>2</v>
      </c>
      <c r="D119" t="str">
        <f t="shared" si="1"/>
        <v>50752</v>
      </c>
      <c r="E119" t="s">
        <v>29</v>
      </c>
      <c r="F119" t="s">
        <v>623</v>
      </c>
      <c r="G119" t="s">
        <v>624</v>
      </c>
      <c r="H119" t="s">
        <v>29</v>
      </c>
      <c r="I119" t="s">
        <v>29</v>
      </c>
      <c r="J119">
        <v>2005</v>
      </c>
      <c r="K119" t="s">
        <v>618</v>
      </c>
      <c r="L119" t="s">
        <v>58</v>
      </c>
      <c r="M119" t="s">
        <v>29</v>
      </c>
      <c r="N119" t="s">
        <v>79</v>
      </c>
      <c r="O119" t="s">
        <v>32</v>
      </c>
      <c r="P119" t="s">
        <v>29</v>
      </c>
      <c r="Q119" t="s">
        <v>33</v>
      </c>
      <c r="R119" t="s">
        <v>47</v>
      </c>
      <c r="S119" t="s">
        <v>46</v>
      </c>
      <c r="T119" t="s">
        <v>36</v>
      </c>
      <c r="U119" t="s">
        <v>29</v>
      </c>
      <c r="V119" t="s">
        <v>29</v>
      </c>
      <c r="W119" t="s">
        <v>37</v>
      </c>
      <c r="X119" t="s">
        <v>29</v>
      </c>
      <c r="Y119" t="s">
        <v>29</v>
      </c>
      <c r="Z119" t="s">
        <v>553</v>
      </c>
      <c r="AA119" t="s">
        <v>29</v>
      </c>
      <c r="AB119" t="s">
        <v>29</v>
      </c>
      <c r="AC119" t="s">
        <v>29</v>
      </c>
      <c r="AD119" t="s">
        <v>29</v>
      </c>
      <c r="AE119" t="s">
        <v>29</v>
      </c>
    </row>
    <row r="120" spans="1:31" x14ac:dyDescent="0.2">
      <c r="A120" t="s">
        <v>28</v>
      </c>
      <c r="B120">
        <v>5076</v>
      </c>
      <c r="C120">
        <v>1</v>
      </c>
      <c r="D120" t="str">
        <f t="shared" si="1"/>
        <v>50761</v>
      </c>
      <c r="E120" t="s">
        <v>29</v>
      </c>
      <c r="F120" t="s">
        <v>625</v>
      </c>
      <c r="G120" t="s">
        <v>626</v>
      </c>
      <c r="H120" t="s">
        <v>29</v>
      </c>
      <c r="I120" t="s">
        <v>29</v>
      </c>
      <c r="J120">
        <v>2005</v>
      </c>
      <c r="K120" t="s">
        <v>618</v>
      </c>
      <c r="L120" t="s">
        <v>58</v>
      </c>
      <c r="M120" t="s">
        <v>29</v>
      </c>
      <c r="N120" t="s">
        <v>79</v>
      </c>
      <c r="O120" t="s">
        <v>32</v>
      </c>
      <c r="P120" t="s">
        <v>29</v>
      </c>
      <c r="Q120" t="s">
        <v>33</v>
      </c>
      <c r="R120" t="s">
        <v>394</v>
      </c>
      <c r="S120" t="s">
        <v>46</v>
      </c>
      <c r="T120" t="s">
        <v>36</v>
      </c>
      <c r="U120" t="s">
        <v>29</v>
      </c>
      <c r="V120" t="s">
        <v>29</v>
      </c>
      <c r="W120" t="s">
        <v>37</v>
      </c>
      <c r="X120" t="s">
        <v>29</v>
      </c>
      <c r="Y120" t="s">
        <v>29</v>
      </c>
      <c r="Z120" t="s">
        <v>553</v>
      </c>
      <c r="AA120" t="s">
        <v>29</v>
      </c>
      <c r="AB120" t="s">
        <v>29</v>
      </c>
      <c r="AC120" t="s">
        <v>29</v>
      </c>
      <c r="AD120" t="s">
        <v>29</v>
      </c>
      <c r="AE120" t="s">
        <v>29</v>
      </c>
    </row>
    <row r="121" spans="1:31" x14ac:dyDescent="0.2">
      <c r="A121" t="s">
        <v>28</v>
      </c>
      <c r="B121">
        <v>5076</v>
      </c>
      <c r="C121">
        <v>2</v>
      </c>
      <c r="D121" t="str">
        <f t="shared" si="1"/>
        <v>50762</v>
      </c>
      <c r="E121" t="s">
        <v>29</v>
      </c>
      <c r="F121" t="s">
        <v>625</v>
      </c>
      <c r="G121" t="s">
        <v>626</v>
      </c>
      <c r="H121" t="s">
        <v>29</v>
      </c>
      <c r="I121" t="s">
        <v>29</v>
      </c>
      <c r="J121">
        <v>2005</v>
      </c>
      <c r="K121" t="s">
        <v>618</v>
      </c>
      <c r="L121" t="s">
        <v>58</v>
      </c>
      <c r="M121" t="s">
        <v>29</v>
      </c>
      <c r="N121" t="s">
        <v>79</v>
      </c>
      <c r="O121" t="s">
        <v>32</v>
      </c>
      <c r="P121" t="s">
        <v>29</v>
      </c>
      <c r="Q121" t="s">
        <v>33</v>
      </c>
      <c r="R121" t="s">
        <v>47</v>
      </c>
      <c r="S121" t="s">
        <v>46</v>
      </c>
      <c r="T121" t="s">
        <v>36</v>
      </c>
      <c r="U121" t="s">
        <v>29</v>
      </c>
      <c r="V121" t="s">
        <v>29</v>
      </c>
      <c r="W121" t="s">
        <v>37</v>
      </c>
      <c r="X121" t="s">
        <v>29</v>
      </c>
      <c r="Y121" t="s">
        <v>29</v>
      </c>
      <c r="Z121" t="s">
        <v>553</v>
      </c>
      <c r="AA121" t="s">
        <v>29</v>
      </c>
      <c r="AB121" t="s">
        <v>29</v>
      </c>
      <c r="AC121" t="s">
        <v>29</v>
      </c>
      <c r="AD121" t="s">
        <v>29</v>
      </c>
      <c r="AE121" t="s">
        <v>29</v>
      </c>
    </row>
    <row r="122" spans="1:31" x14ac:dyDescent="0.2">
      <c r="A122" t="s">
        <v>28</v>
      </c>
      <c r="B122">
        <v>5076</v>
      </c>
      <c r="C122">
        <v>3</v>
      </c>
      <c r="D122" t="str">
        <f t="shared" si="1"/>
        <v>50763</v>
      </c>
      <c r="E122" t="s">
        <v>29</v>
      </c>
      <c r="F122" t="s">
        <v>625</v>
      </c>
      <c r="G122" t="s">
        <v>626</v>
      </c>
      <c r="H122" t="s">
        <v>29</v>
      </c>
      <c r="I122" t="s">
        <v>29</v>
      </c>
      <c r="J122">
        <v>2005</v>
      </c>
      <c r="K122" t="s">
        <v>618</v>
      </c>
      <c r="L122" t="s">
        <v>58</v>
      </c>
      <c r="M122" t="s">
        <v>29</v>
      </c>
      <c r="N122" t="s">
        <v>79</v>
      </c>
      <c r="O122" t="s">
        <v>32</v>
      </c>
      <c r="P122" t="s">
        <v>29</v>
      </c>
      <c r="Q122" t="s">
        <v>33</v>
      </c>
      <c r="R122" t="s">
        <v>53</v>
      </c>
      <c r="S122" t="s">
        <v>54</v>
      </c>
      <c r="T122" t="s">
        <v>36</v>
      </c>
      <c r="U122" t="s">
        <v>29</v>
      </c>
      <c r="V122" t="s">
        <v>29</v>
      </c>
      <c r="W122" t="s">
        <v>37</v>
      </c>
      <c r="X122" t="s">
        <v>29</v>
      </c>
      <c r="Y122" t="s">
        <v>29</v>
      </c>
      <c r="Z122" t="s">
        <v>553</v>
      </c>
      <c r="AA122" t="s">
        <v>29</v>
      </c>
      <c r="AB122" t="s">
        <v>29</v>
      </c>
      <c r="AC122" t="s">
        <v>29</v>
      </c>
      <c r="AD122" t="s">
        <v>29</v>
      </c>
      <c r="AE122" t="s">
        <v>29</v>
      </c>
    </row>
    <row r="123" spans="1:31" x14ac:dyDescent="0.2">
      <c r="A123" t="s">
        <v>28</v>
      </c>
      <c r="B123">
        <v>5076</v>
      </c>
      <c r="C123">
        <v>4</v>
      </c>
      <c r="D123" t="str">
        <f t="shared" si="1"/>
        <v>50764</v>
      </c>
      <c r="E123" t="s">
        <v>29</v>
      </c>
      <c r="F123" t="s">
        <v>625</v>
      </c>
      <c r="G123" t="s">
        <v>626</v>
      </c>
      <c r="H123" t="s">
        <v>29</v>
      </c>
      <c r="I123" t="s">
        <v>29</v>
      </c>
      <c r="J123">
        <v>2005</v>
      </c>
      <c r="K123" t="s">
        <v>618</v>
      </c>
      <c r="L123" t="s">
        <v>58</v>
      </c>
      <c r="M123" t="s">
        <v>29</v>
      </c>
      <c r="N123" t="s">
        <v>79</v>
      </c>
      <c r="O123" t="s">
        <v>32</v>
      </c>
      <c r="P123" t="s">
        <v>29</v>
      </c>
      <c r="Q123" t="s">
        <v>33</v>
      </c>
      <c r="R123" t="s">
        <v>55</v>
      </c>
      <c r="S123" t="s">
        <v>54</v>
      </c>
      <c r="T123" t="s">
        <v>36</v>
      </c>
      <c r="U123" t="s">
        <v>29</v>
      </c>
      <c r="V123" t="s">
        <v>29</v>
      </c>
      <c r="W123" t="s">
        <v>37</v>
      </c>
      <c r="X123" t="s">
        <v>29</v>
      </c>
      <c r="Y123" t="s">
        <v>29</v>
      </c>
      <c r="Z123" t="s">
        <v>553</v>
      </c>
      <c r="AA123" t="s">
        <v>29</v>
      </c>
      <c r="AB123" t="s">
        <v>29</v>
      </c>
      <c r="AC123" t="s">
        <v>29</v>
      </c>
      <c r="AD123" t="s">
        <v>29</v>
      </c>
      <c r="AE123" t="s">
        <v>29</v>
      </c>
    </row>
    <row r="124" spans="1:31" x14ac:dyDescent="0.2">
      <c r="A124" t="s">
        <v>28</v>
      </c>
      <c r="B124">
        <v>5077</v>
      </c>
      <c r="C124">
        <v>1</v>
      </c>
      <c r="D124" t="str">
        <f t="shared" si="1"/>
        <v>50771</v>
      </c>
      <c r="E124" t="s">
        <v>29</v>
      </c>
      <c r="F124" t="s">
        <v>627</v>
      </c>
      <c r="G124" t="s">
        <v>628</v>
      </c>
      <c r="H124" t="s">
        <v>29</v>
      </c>
      <c r="I124" t="s">
        <v>29</v>
      </c>
      <c r="J124">
        <v>2005</v>
      </c>
      <c r="K124" t="s">
        <v>618</v>
      </c>
      <c r="L124" t="s">
        <v>58</v>
      </c>
      <c r="M124" t="s">
        <v>29</v>
      </c>
      <c r="N124" t="s">
        <v>582</v>
      </c>
      <c r="O124" t="s">
        <v>32</v>
      </c>
      <c r="P124" t="s">
        <v>29</v>
      </c>
      <c r="Q124" t="s">
        <v>33</v>
      </c>
      <c r="R124" t="s">
        <v>394</v>
      </c>
      <c r="S124" t="s">
        <v>46</v>
      </c>
      <c r="T124" t="s">
        <v>36</v>
      </c>
      <c r="U124" t="s">
        <v>29</v>
      </c>
      <c r="V124" t="s">
        <v>29</v>
      </c>
      <c r="W124" t="s">
        <v>37</v>
      </c>
      <c r="X124" t="s">
        <v>29</v>
      </c>
      <c r="Y124" t="s">
        <v>29</v>
      </c>
      <c r="Z124" t="s">
        <v>553</v>
      </c>
      <c r="AA124" t="s">
        <v>29</v>
      </c>
      <c r="AB124" t="s">
        <v>29</v>
      </c>
      <c r="AC124" t="s">
        <v>29</v>
      </c>
      <c r="AD124" t="s">
        <v>29</v>
      </c>
      <c r="AE124" t="s">
        <v>29</v>
      </c>
    </row>
    <row r="125" spans="1:31" x14ac:dyDescent="0.2">
      <c r="A125" t="s">
        <v>28</v>
      </c>
      <c r="B125">
        <v>5077</v>
      </c>
      <c r="C125">
        <v>2</v>
      </c>
      <c r="D125" t="str">
        <f t="shared" si="1"/>
        <v>50772</v>
      </c>
      <c r="E125" t="s">
        <v>29</v>
      </c>
      <c r="F125" t="s">
        <v>627</v>
      </c>
      <c r="G125" t="s">
        <v>628</v>
      </c>
      <c r="H125" t="s">
        <v>29</v>
      </c>
      <c r="I125" t="s">
        <v>29</v>
      </c>
      <c r="J125">
        <v>2005</v>
      </c>
      <c r="K125" t="s">
        <v>618</v>
      </c>
      <c r="L125" t="s">
        <v>58</v>
      </c>
      <c r="M125" t="s">
        <v>29</v>
      </c>
      <c r="N125" t="s">
        <v>582</v>
      </c>
      <c r="O125" t="s">
        <v>32</v>
      </c>
      <c r="P125" t="s">
        <v>29</v>
      </c>
      <c r="Q125" t="s">
        <v>33</v>
      </c>
      <c r="R125" t="s">
        <v>47</v>
      </c>
      <c r="S125" t="s">
        <v>46</v>
      </c>
      <c r="T125" t="s">
        <v>36</v>
      </c>
      <c r="U125" t="s">
        <v>29</v>
      </c>
      <c r="V125" t="s">
        <v>29</v>
      </c>
      <c r="W125" t="s">
        <v>37</v>
      </c>
      <c r="X125" t="s">
        <v>29</v>
      </c>
      <c r="Y125" t="s">
        <v>29</v>
      </c>
      <c r="Z125" t="s">
        <v>553</v>
      </c>
      <c r="AA125" t="s">
        <v>29</v>
      </c>
      <c r="AB125" t="s">
        <v>29</v>
      </c>
      <c r="AC125" t="s">
        <v>29</v>
      </c>
      <c r="AD125" t="s">
        <v>29</v>
      </c>
      <c r="AE125" t="s">
        <v>29</v>
      </c>
    </row>
    <row r="126" spans="1:31" x14ac:dyDescent="0.2">
      <c r="A126" t="s">
        <v>28</v>
      </c>
      <c r="B126">
        <v>5078</v>
      </c>
      <c r="C126">
        <v>1</v>
      </c>
      <c r="D126" t="str">
        <f t="shared" si="1"/>
        <v>50781</v>
      </c>
      <c r="E126" t="s">
        <v>29</v>
      </c>
      <c r="F126" t="s">
        <v>629</v>
      </c>
      <c r="G126" t="s">
        <v>630</v>
      </c>
      <c r="H126" t="s">
        <v>29</v>
      </c>
      <c r="I126" t="s">
        <v>29</v>
      </c>
      <c r="J126">
        <v>2005</v>
      </c>
      <c r="K126" t="s">
        <v>618</v>
      </c>
      <c r="L126" t="s">
        <v>58</v>
      </c>
      <c r="M126" t="s">
        <v>29</v>
      </c>
      <c r="N126" t="s">
        <v>82</v>
      </c>
      <c r="O126" t="s">
        <v>32</v>
      </c>
      <c r="P126" t="s">
        <v>29</v>
      </c>
      <c r="Q126" t="s">
        <v>33</v>
      </c>
      <c r="R126" t="s">
        <v>394</v>
      </c>
      <c r="S126" t="s">
        <v>46</v>
      </c>
      <c r="T126" t="s">
        <v>36</v>
      </c>
      <c r="U126" t="s">
        <v>29</v>
      </c>
      <c r="V126" t="s">
        <v>29</v>
      </c>
      <c r="W126" t="s">
        <v>37</v>
      </c>
      <c r="X126" t="s">
        <v>29</v>
      </c>
      <c r="Y126" t="s">
        <v>29</v>
      </c>
      <c r="Z126" t="s">
        <v>553</v>
      </c>
      <c r="AA126" t="s">
        <v>29</v>
      </c>
      <c r="AB126" t="s">
        <v>29</v>
      </c>
      <c r="AC126" t="s">
        <v>29</v>
      </c>
      <c r="AD126" t="s">
        <v>29</v>
      </c>
      <c r="AE126" t="s">
        <v>29</v>
      </c>
    </row>
    <row r="127" spans="1:31" x14ac:dyDescent="0.2">
      <c r="A127" t="s">
        <v>28</v>
      </c>
      <c r="B127">
        <v>5078</v>
      </c>
      <c r="C127">
        <v>2</v>
      </c>
      <c r="D127" t="str">
        <f t="shared" si="1"/>
        <v>50782</v>
      </c>
      <c r="E127" t="s">
        <v>29</v>
      </c>
      <c r="F127" t="s">
        <v>629</v>
      </c>
      <c r="G127" t="s">
        <v>630</v>
      </c>
      <c r="H127" t="s">
        <v>29</v>
      </c>
      <c r="I127" t="s">
        <v>29</v>
      </c>
      <c r="J127">
        <v>2005</v>
      </c>
      <c r="K127" t="s">
        <v>618</v>
      </c>
      <c r="L127" t="s">
        <v>58</v>
      </c>
      <c r="M127" t="s">
        <v>29</v>
      </c>
      <c r="N127" t="s">
        <v>82</v>
      </c>
      <c r="O127" t="s">
        <v>32</v>
      </c>
      <c r="P127" t="s">
        <v>29</v>
      </c>
      <c r="Q127" t="s">
        <v>33</v>
      </c>
      <c r="R127" t="s">
        <v>47</v>
      </c>
      <c r="S127" t="s">
        <v>46</v>
      </c>
      <c r="T127" t="s">
        <v>36</v>
      </c>
      <c r="U127" t="s">
        <v>29</v>
      </c>
      <c r="V127" t="s">
        <v>29</v>
      </c>
      <c r="W127" t="s">
        <v>37</v>
      </c>
      <c r="X127" t="s">
        <v>29</v>
      </c>
      <c r="Y127" t="s">
        <v>29</v>
      </c>
      <c r="Z127" t="s">
        <v>553</v>
      </c>
      <c r="AA127" t="s">
        <v>29</v>
      </c>
      <c r="AB127" t="s">
        <v>29</v>
      </c>
      <c r="AC127" t="s">
        <v>29</v>
      </c>
      <c r="AD127" t="s">
        <v>29</v>
      </c>
      <c r="AE127" t="s">
        <v>29</v>
      </c>
    </row>
    <row r="128" spans="1:31" x14ac:dyDescent="0.2">
      <c r="A128" t="s">
        <v>28</v>
      </c>
      <c r="B128">
        <v>5079</v>
      </c>
      <c r="C128">
        <v>1</v>
      </c>
      <c r="D128" t="str">
        <f t="shared" si="1"/>
        <v>50791</v>
      </c>
      <c r="E128" t="s">
        <v>29</v>
      </c>
      <c r="F128" t="s">
        <v>631</v>
      </c>
      <c r="G128" t="s">
        <v>632</v>
      </c>
      <c r="H128" t="s">
        <v>29</v>
      </c>
      <c r="I128" t="s">
        <v>29</v>
      </c>
      <c r="J128">
        <v>2005</v>
      </c>
      <c r="K128" t="s">
        <v>633</v>
      </c>
      <c r="L128" t="s">
        <v>58</v>
      </c>
      <c r="M128" t="s">
        <v>29</v>
      </c>
      <c r="N128" t="s">
        <v>79</v>
      </c>
      <c r="O128" t="s">
        <v>32</v>
      </c>
      <c r="P128" t="s">
        <v>29</v>
      </c>
      <c r="Q128" t="s">
        <v>33</v>
      </c>
      <c r="R128" t="s">
        <v>394</v>
      </c>
      <c r="S128" t="s">
        <v>46</v>
      </c>
      <c r="T128" t="s">
        <v>36</v>
      </c>
      <c r="U128" t="s">
        <v>29</v>
      </c>
      <c r="V128" t="s">
        <v>29</v>
      </c>
      <c r="W128" t="s">
        <v>37</v>
      </c>
      <c r="X128" t="s">
        <v>29</v>
      </c>
      <c r="Y128" t="s">
        <v>29</v>
      </c>
      <c r="Z128" t="s">
        <v>553</v>
      </c>
      <c r="AA128" t="s">
        <v>29</v>
      </c>
      <c r="AB128" t="s">
        <v>29</v>
      </c>
      <c r="AC128" t="s">
        <v>29</v>
      </c>
      <c r="AD128" t="s">
        <v>29</v>
      </c>
      <c r="AE128" t="s">
        <v>29</v>
      </c>
    </row>
    <row r="129" spans="1:31" x14ac:dyDescent="0.2">
      <c r="A129" t="s">
        <v>28</v>
      </c>
      <c r="B129">
        <v>5079</v>
      </c>
      <c r="C129">
        <v>2</v>
      </c>
      <c r="D129" t="str">
        <f t="shared" si="1"/>
        <v>50792</v>
      </c>
      <c r="E129" t="s">
        <v>29</v>
      </c>
      <c r="F129" t="s">
        <v>631</v>
      </c>
      <c r="G129" t="s">
        <v>632</v>
      </c>
      <c r="H129" t="s">
        <v>29</v>
      </c>
      <c r="I129" t="s">
        <v>29</v>
      </c>
      <c r="J129">
        <v>2005</v>
      </c>
      <c r="K129" t="s">
        <v>633</v>
      </c>
      <c r="L129" t="s">
        <v>58</v>
      </c>
      <c r="M129" t="s">
        <v>29</v>
      </c>
      <c r="N129" t="s">
        <v>79</v>
      </c>
      <c r="O129" t="s">
        <v>32</v>
      </c>
      <c r="P129" t="s">
        <v>29</v>
      </c>
      <c r="Q129" t="s">
        <v>33</v>
      </c>
      <c r="R129" t="s">
        <v>47</v>
      </c>
      <c r="S129" t="s">
        <v>46</v>
      </c>
      <c r="T129" t="s">
        <v>36</v>
      </c>
      <c r="U129" t="s">
        <v>29</v>
      </c>
      <c r="V129" t="s">
        <v>29</v>
      </c>
      <c r="W129" t="s">
        <v>37</v>
      </c>
      <c r="X129" t="s">
        <v>29</v>
      </c>
      <c r="Y129" t="s">
        <v>29</v>
      </c>
      <c r="Z129" t="s">
        <v>553</v>
      </c>
      <c r="AA129" t="s">
        <v>29</v>
      </c>
      <c r="AB129" t="s">
        <v>29</v>
      </c>
      <c r="AC129" t="s">
        <v>29</v>
      </c>
      <c r="AD129" t="s">
        <v>29</v>
      </c>
      <c r="AE129" t="s">
        <v>29</v>
      </c>
    </row>
    <row r="130" spans="1:31" x14ac:dyDescent="0.2">
      <c r="A130" t="s">
        <v>28</v>
      </c>
      <c r="B130">
        <v>5080</v>
      </c>
      <c r="C130">
        <v>1</v>
      </c>
      <c r="D130" t="str">
        <f t="shared" si="1"/>
        <v>50801</v>
      </c>
      <c r="E130" t="s">
        <v>29</v>
      </c>
      <c r="F130" t="s">
        <v>634</v>
      </c>
      <c r="G130" t="s">
        <v>634</v>
      </c>
      <c r="H130" t="s">
        <v>83</v>
      </c>
      <c r="I130" t="s">
        <v>635</v>
      </c>
      <c r="J130">
        <v>2006</v>
      </c>
      <c r="K130" t="s">
        <v>29</v>
      </c>
      <c r="L130" t="s">
        <v>58</v>
      </c>
      <c r="M130" t="s">
        <v>30</v>
      </c>
      <c r="N130" t="s">
        <v>76</v>
      </c>
      <c r="O130" t="s">
        <v>48</v>
      </c>
      <c r="P130" t="s">
        <v>84</v>
      </c>
      <c r="Q130" t="s">
        <v>33</v>
      </c>
      <c r="R130" t="s">
        <v>49</v>
      </c>
      <c r="S130" t="s">
        <v>50</v>
      </c>
      <c r="T130" t="s">
        <v>36</v>
      </c>
      <c r="U130" t="s">
        <v>636</v>
      </c>
      <c r="V130" t="s">
        <v>578</v>
      </c>
      <c r="W130" t="s">
        <v>37</v>
      </c>
      <c r="X130" t="s">
        <v>29</v>
      </c>
      <c r="Y130" t="s">
        <v>29</v>
      </c>
      <c r="Z130" t="s">
        <v>38</v>
      </c>
      <c r="AA130" t="s">
        <v>29</v>
      </c>
      <c r="AB130" t="s">
        <v>29</v>
      </c>
      <c r="AC130" t="s">
        <v>29</v>
      </c>
      <c r="AD130" t="s">
        <v>29</v>
      </c>
      <c r="AE130" t="s">
        <v>29</v>
      </c>
    </row>
    <row r="131" spans="1:31" x14ac:dyDescent="0.2">
      <c r="A131" t="s">
        <v>28</v>
      </c>
      <c r="B131">
        <v>5081</v>
      </c>
      <c r="C131">
        <v>1</v>
      </c>
      <c r="D131" t="str">
        <f t="shared" ref="D131:D194" si="2">CONCATENATE(B131,C131)</f>
        <v>50811</v>
      </c>
      <c r="E131" t="s">
        <v>637</v>
      </c>
      <c r="F131" t="s">
        <v>638</v>
      </c>
      <c r="G131" t="s">
        <v>638</v>
      </c>
      <c r="H131" t="s">
        <v>29</v>
      </c>
      <c r="I131" t="s">
        <v>639</v>
      </c>
      <c r="J131">
        <v>2006</v>
      </c>
      <c r="K131" t="s">
        <v>29</v>
      </c>
      <c r="L131" t="s">
        <v>30</v>
      </c>
      <c r="M131" t="s">
        <v>29</v>
      </c>
      <c r="N131" t="s">
        <v>29</v>
      </c>
      <c r="O131" t="s">
        <v>48</v>
      </c>
      <c r="P131" t="s">
        <v>84</v>
      </c>
      <c r="Q131" t="s">
        <v>33</v>
      </c>
      <c r="R131" t="s">
        <v>49</v>
      </c>
      <c r="S131" t="s">
        <v>50</v>
      </c>
      <c r="T131" t="s">
        <v>36</v>
      </c>
      <c r="U131" t="s">
        <v>406</v>
      </c>
      <c r="V131" t="s">
        <v>640</v>
      </c>
      <c r="W131" t="s">
        <v>36</v>
      </c>
      <c r="X131" t="s">
        <v>29</v>
      </c>
      <c r="Y131" t="s">
        <v>29</v>
      </c>
      <c r="Z131" t="s">
        <v>553</v>
      </c>
      <c r="AA131" t="s">
        <v>29</v>
      </c>
      <c r="AB131" t="s">
        <v>29</v>
      </c>
      <c r="AC131" t="s">
        <v>29</v>
      </c>
      <c r="AD131" t="s">
        <v>29</v>
      </c>
      <c r="AE131" t="s">
        <v>29</v>
      </c>
    </row>
    <row r="132" spans="1:31" x14ac:dyDescent="0.2">
      <c r="A132" t="s">
        <v>28</v>
      </c>
      <c r="B132">
        <v>5082</v>
      </c>
      <c r="C132">
        <v>1</v>
      </c>
      <c r="D132" t="str">
        <f t="shared" si="2"/>
        <v>50821</v>
      </c>
      <c r="E132" t="s">
        <v>85</v>
      </c>
      <c r="F132" t="s">
        <v>641</v>
      </c>
      <c r="G132" t="s">
        <v>641</v>
      </c>
      <c r="H132" t="s">
        <v>86</v>
      </c>
      <c r="I132" t="s">
        <v>642</v>
      </c>
      <c r="J132">
        <v>2006</v>
      </c>
      <c r="K132" t="s">
        <v>643</v>
      </c>
      <c r="L132" t="s">
        <v>56</v>
      </c>
      <c r="M132" t="s">
        <v>29</v>
      </c>
      <c r="N132" t="s">
        <v>31</v>
      </c>
      <c r="O132" t="s">
        <v>48</v>
      </c>
      <c r="P132" t="s">
        <v>84</v>
      </c>
      <c r="Q132" t="s">
        <v>33</v>
      </c>
      <c r="R132" t="s">
        <v>49</v>
      </c>
      <c r="S132" t="s">
        <v>50</v>
      </c>
      <c r="T132" t="s">
        <v>36</v>
      </c>
      <c r="U132" t="s">
        <v>644</v>
      </c>
      <c r="V132" t="s">
        <v>645</v>
      </c>
      <c r="W132" t="s">
        <v>37</v>
      </c>
      <c r="X132" t="s">
        <v>29</v>
      </c>
      <c r="Y132" t="s">
        <v>29</v>
      </c>
      <c r="Z132" t="s">
        <v>38</v>
      </c>
      <c r="AA132" t="s">
        <v>29</v>
      </c>
      <c r="AB132" t="s">
        <v>29</v>
      </c>
      <c r="AC132" t="s">
        <v>29</v>
      </c>
      <c r="AD132" t="s">
        <v>29</v>
      </c>
      <c r="AE132" t="s">
        <v>646</v>
      </c>
    </row>
    <row r="133" spans="1:31" x14ac:dyDescent="0.2">
      <c r="A133" t="s">
        <v>28</v>
      </c>
      <c r="B133">
        <v>5083</v>
      </c>
      <c r="C133">
        <v>1</v>
      </c>
      <c r="D133" t="str">
        <f t="shared" si="2"/>
        <v>50831</v>
      </c>
      <c r="E133" t="s">
        <v>39</v>
      </c>
      <c r="F133" t="s">
        <v>87</v>
      </c>
      <c r="G133" t="s">
        <v>87</v>
      </c>
      <c r="H133" t="s">
        <v>29</v>
      </c>
      <c r="I133" t="s">
        <v>88</v>
      </c>
      <c r="J133">
        <v>2006</v>
      </c>
      <c r="K133" t="s">
        <v>29</v>
      </c>
      <c r="L133" t="s">
        <v>30</v>
      </c>
      <c r="M133" t="s">
        <v>29</v>
      </c>
      <c r="N133" t="s">
        <v>29</v>
      </c>
      <c r="O133" t="s">
        <v>32</v>
      </c>
      <c r="P133" t="s">
        <v>89</v>
      </c>
      <c r="Q133" t="s">
        <v>33</v>
      </c>
      <c r="R133" t="s">
        <v>34</v>
      </c>
      <c r="S133" t="s">
        <v>35</v>
      </c>
      <c r="T133" t="s">
        <v>37</v>
      </c>
      <c r="U133" t="s">
        <v>90</v>
      </c>
      <c r="V133" t="s">
        <v>29</v>
      </c>
      <c r="W133" t="s">
        <v>37</v>
      </c>
      <c r="X133">
        <v>0</v>
      </c>
      <c r="Y133" t="s">
        <v>1114</v>
      </c>
      <c r="Z133" t="s">
        <v>38</v>
      </c>
      <c r="AA133">
        <v>0</v>
      </c>
      <c r="AB133">
        <v>0</v>
      </c>
      <c r="AC133">
        <v>0</v>
      </c>
      <c r="AD133">
        <v>0</v>
      </c>
      <c r="AE133" t="s">
        <v>614</v>
      </c>
    </row>
    <row r="134" spans="1:31" x14ac:dyDescent="0.2">
      <c r="A134" t="s">
        <v>28</v>
      </c>
      <c r="B134">
        <v>5084</v>
      </c>
      <c r="C134">
        <v>1</v>
      </c>
      <c r="D134" t="str">
        <f t="shared" si="2"/>
        <v>50841</v>
      </c>
      <c r="E134" t="s">
        <v>29</v>
      </c>
      <c r="F134" t="s">
        <v>647</v>
      </c>
      <c r="G134" t="s">
        <v>648</v>
      </c>
      <c r="H134" t="s">
        <v>29</v>
      </c>
      <c r="I134" t="s">
        <v>649</v>
      </c>
      <c r="J134">
        <v>2006</v>
      </c>
      <c r="K134" t="s">
        <v>29</v>
      </c>
      <c r="L134" t="s">
        <v>61</v>
      </c>
      <c r="M134" t="s">
        <v>29</v>
      </c>
      <c r="N134" t="s">
        <v>29</v>
      </c>
      <c r="O134" t="s">
        <v>48</v>
      </c>
      <c r="P134" t="s">
        <v>29</v>
      </c>
      <c r="Q134" t="s">
        <v>33</v>
      </c>
      <c r="R134" t="s">
        <v>434</v>
      </c>
      <c r="S134" t="s">
        <v>57</v>
      </c>
      <c r="T134" t="s">
        <v>36</v>
      </c>
      <c r="U134" t="s">
        <v>29</v>
      </c>
      <c r="V134" t="s">
        <v>602</v>
      </c>
      <c r="W134" t="s">
        <v>36</v>
      </c>
      <c r="X134" t="s">
        <v>29</v>
      </c>
      <c r="Y134" t="s">
        <v>29</v>
      </c>
      <c r="Z134" t="s">
        <v>38</v>
      </c>
      <c r="AA134" t="s">
        <v>29</v>
      </c>
      <c r="AB134" t="s">
        <v>29</v>
      </c>
      <c r="AC134" t="s">
        <v>29</v>
      </c>
      <c r="AD134" t="s">
        <v>29</v>
      </c>
      <c r="AE134" t="s">
        <v>29</v>
      </c>
    </row>
    <row r="135" spans="1:31" x14ac:dyDescent="0.2">
      <c r="A135" t="s">
        <v>28</v>
      </c>
      <c r="B135">
        <v>5084</v>
      </c>
      <c r="C135">
        <v>2</v>
      </c>
      <c r="D135" t="str">
        <f t="shared" si="2"/>
        <v>50842</v>
      </c>
      <c r="E135" t="s">
        <v>29</v>
      </c>
      <c r="F135" t="s">
        <v>647</v>
      </c>
      <c r="G135" t="s">
        <v>648</v>
      </c>
      <c r="H135" t="s">
        <v>29</v>
      </c>
      <c r="I135" t="s">
        <v>649</v>
      </c>
      <c r="J135">
        <v>2006</v>
      </c>
      <c r="K135" t="s">
        <v>29</v>
      </c>
      <c r="L135" t="s">
        <v>61</v>
      </c>
      <c r="M135" t="s">
        <v>29</v>
      </c>
      <c r="N135" t="s">
        <v>29</v>
      </c>
      <c r="O135" t="s">
        <v>48</v>
      </c>
      <c r="P135" t="s">
        <v>29</v>
      </c>
      <c r="Q135" t="s">
        <v>33</v>
      </c>
      <c r="R135" t="s">
        <v>52</v>
      </c>
      <c r="S135" t="s">
        <v>57</v>
      </c>
      <c r="T135" t="s">
        <v>36</v>
      </c>
      <c r="U135" t="s">
        <v>29</v>
      </c>
      <c r="V135" t="s">
        <v>602</v>
      </c>
      <c r="W135" t="s">
        <v>36</v>
      </c>
      <c r="X135" t="s">
        <v>29</v>
      </c>
      <c r="Y135" t="s">
        <v>29</v>
      </c>
      <c r="Z135" t="s">
        <v>38</v>
      </c>
      <c r="AA135" t="s">
        <v>29</v>
      </c>
      <c r="AB135" t="s">
        <v>29</v>
      </c>
      <c r="AC135" t="s">
        <v>29</v>
      </c>
      <c r="AD135" t="s">
        <v>29</v>
      </c>
      <c r="AE135" t="s">
        <v>29</v>
      </c>
    </row>
    <row r="136" spans="1:31" x14ac:dyDescent="0.2">
      <c r="A136" t="s">
        <v>28</v>
      </c>
      <c r="B136">
        <v>5085</v>
      </c>
      <c r="C136">
        <v>1</v>
      </c>
      <c r="D136" t="str">
        <f t="shared" si="2"/>
        <v>50851</v>
      </c>
      <c r="E136" t="s">
        <v>29</v>
      </c>
      <c r="F136" t="s">
        <v>650</v>
      </c>
      <c r="G136" t="s">
        <v>650</v>
      </c>
      <c r="H136" t="s">
        <v>29</v>
      </c>
      <c r="I136" t="s">
        <v>651</v>
      </c>
      <c r="J136">
        <v>2006</v>
      </c>
      <c r="K136" t="s">
        <v>29</v>
      </c>
      <c r="L136" t="s">
        <v>59</v>
      </c>
      <c r="M136" t="s">
        <v>29</v>
      </c>
      <c r="N136" t="s">
        <v>29</v>
      </c>
      <c r="O136" t="s">
        <v>48</v>
      </c>
      <c r="P136" t="s">
        <v>29</v>
      </c>
      <c r="Q136" t="s">
        <v>33</v>
      </c>
      <c r="R136" t="s">
        <v>49</v>
      </c>
      <c r="S136" t="s">
        <v>50</v>
      </c>
      <c r="T136" t="s">
        <v>36</v>
      </c>
      <c r="U136" t="s">
        <v>29</v>
      </c>
      <c r="V136" t="s">
        <v>496</v>
      </c>
      <c r="W136" t="s">
        <v>36</v>
      </c>
      <c r="X136" t="s">
        <v>29</v>
      </c>
      <c r="Y136" t="s">
        <v>29</v>
      </c>
      <c r="Z136" t="s">
        <v>553</v>
      </c>
      <c r="AA136" t="s">
        <v>29</v>
      </c>
      <c r="AB136" t="s">
        <v>29</v>
      </c>
      <c r="AC136" t="s">
        <v>29</v>
      </c>
      <c r="AD136" t="s">
        <v>29</v>
      </c>
      <c r="AE136" t="s">
        <v>29</v>
      </c>
    </row>
    <row r="137" spans="1:31" x14ac:dyDescent="0.2">
      <c r="A137" t="s">
        <v>28</v>
      </c>
      <c r="B137">
        <v>5086</v>
      </c>
      <c r="C137">
        <v>1</v>
      </c>
      <c r="D137" t="str">
        <f t="shared" si="2"/>
        <v>50861</v>
      </c>
      <c r="E137" t="s">
        <v>39</v>
      </c>
      <c r="F137" t="s">
        <v>91</v>
      </c>
      <c r="G137" t="s">
        <v>92</v>
      </c>
      <c r="H137" t="s">
        <v>29</v>
      </c>
      <c r="I137" t="s">
        <v>93</v>
      </c>
      <c r="J137">
        <v>2006</v>
      </c>
      <c r="K137" t="s">
        <v>29</v>
      </c>
      <c r="L137" t="s">
        <v>30</v>
      </c>
      <c r="M137" t="s">
        <v>29</v>
      </c>
      <c r="N137" t="s">
        <v>29</v>
      </c>
      <c r="O137" t="s">
        <v>32</v>
      </c>
      <c r="P137" t="s">
        <v>94</v>
      </c>
      <c r="Q137" t="s">
        <v>33</v>
      </c>
      <c r="R137" t="s">
        <v>34</v>
      </c>
      <c r="S137" t="s">
        <v>35</v>
      </c>
      <c r="T137" t="s">
        <v>37</v>
      </c>
      <c r="U137" t="s">
        <v>95</v>
      </c>
      <c r="V137" t="s">
        <v>29</v>
      </c>
      <c r="W137" t="s">
        <v>37</v>
      </c>
      <c r="X137">
        <v>0</v>
      </c>
      <c r="Y137" t="s">
        <v>1111</v>
      </c>
      <c r="Z137" t="s">
        <v>38</v>
      </c>
      <c r="AA137">
        <v>0.91900000000000004</v>
      </c>
      <c r="AB137">
        <v>0.72599999999999998</v>
      </c>
      <c r="AC137">
        <v>1.4830000000000001</v>
      </c>
      <c r="AD137">
        <v>2.1192570000000002</v>
      </c>
      <c r="AE137" t="s">
        <v>652</v>
      </c>
    </row>
    <row r="138" spans="1:31" x14ac:dyDescent="0.2">
      <c r="A138" t="s">
        <v>28</v>
      </c>
      <c r="B138">
        <v>5087</v>
      </c>
      <c r="C138">
        <v>1</v>
      </c>
      <c r="D138" t="str">
        <f t="shared" si="2"/>
        <v>50871</v>
      </c>
      <c r="E138" t="s">
        <v>39</v>
      </c>
      <c r="F138" t="s">
        <v>96</v>
      </c>
      <c r="G138" t="s">
        <v>96</v>
      </c>
      <c r="H138" t="s">
        <v>29</v>
      </c>
      <c r="I138" t="s">
        <v>97</v>
      </c>
      <c r="J138">
        <v>2006</v>
      </c>
      <c r="K138" t="s">
        <v>29</v>
      </c>
      <c r="L138" t="s">
        <v>30</v>
      </c>
      <c r="M138" t="s">
        <v>29</v>
      </c>
      <c r="N138" t="s">
        <v>29</v>
      </c>
      <c r="O138" t="s">
        <v>32</v>
      </c>
      <c r="P138" t="s">
        <v>94</v>
      </c>
      <c r="Q138" t="s">
        <v>33</v>
      </c>
      <c r="R138" t="s">
        <v>34</v>
      </c>
      <c r="S138" t="s">
        <v>35</v>
      </c>
      <c r="T138" t="s">
        <v>37</v>
      </c>
      <c r="U138" t="s">
        <v>98</v>
      </c>
      <c r="V138" t="s">
        <v>99</v>
      </c>
      <c r="W138" t="s">
        <v>37</v>
      </c>
      <c r="X138">
        <v>0</v>
      </c>
      <c r="Y138" t="s">
        <v>1111</v>
      </c>
      <c r="Z138" t="s">
        <v>38</v>
      </c>
      <c r="AA138">
        <v>0</v>
      </c>
      <c r="AB138">
        <v>0</v>
      </c>
      <c r="AC138">
        <v>0</v>
      </c>
      <c r="AD138">
        <v>0</v>
      </c>
      <c r="AE138" t="s">
        <v>653</v>
      </c>
    </row>
    <row r="139" spans="1:31" x14ac:dyDescent="0.2">
      <c r="A139" t="s">
        <v>28</v>
      </c>
      <c r="B139">
        <v>5088</v>
      </c>
      <c r="C139">
        <v>1</v>
      </c>
      <c r="D139" t="str">
        <f t="shared" si="2"/>
        <v>50881</v>
      </c>
      <c r="E139" t="s">
        <v>100</v>
      </c>
      <c r="F139" t="s">
        <v>654</v>
      </c>
      <c r="G139" t="s">
        <v>654</v>
      </c>
      <c r="H139" t="s">
        <v>29</v>
      </c>
      <c r="I139" t="s">
        <v>101</v>
      </c>
      <c r="J139">
        <v>2006</v>
      </c>
      <c r="K139" t="s">
        <v>102</v>
      </c>
      <c r="L139" t="s">
        <v>67</v>
      </c>
      <c r="M139" t="s">
        <v>29</v>
      </c>
      <c r="N139" t="s">
        <v>29</v>
      </c>
      <c r="O139" t="s">
        <v>48</v>
      </c>
      <c r="P139" t="s">
        <v>29</v>
      </c>
      <c r="Q139" t="s">
        <v>33</v>
      </c>
      <c r="R139" t="s">
        <v>49</v>
      </c>
      <c r="S139" t="s">
        <v>50</v>
      </c>
      <c r="T139" t="s">
        <v>37</v>
      </c>
      <c r="U139" t="s">
        <v>103</v>
      </c>
      <c r="V139" t="s">
        <v>71</v>
      </c>
      <c r="W139" t="s">
        <v>37</v>
      </c>
      <c r="X139">
        <v>0</v>
      </c>
      <c r="Y139" t="s">
        <v>1112</v>
      </c>
      <c r="Z139" t="s">
        <v>553</v>
      </c>
      <c r="AA139">
        <v>0.214</v>
      </c>
      <c r="AB139">
        <v>0.16700000000000001</v>
      </c>
      <c r="AC139">
        <v>9.4E-2</v>
      </c>
      <c r="AD139">
        <v>4.2999999999999997E-2</v>
      </c>
      <c r="AE139" t="s">
        <v>655</v>
      </c>
    </row>
    <row r="140" spans="1:31" x14ac:dyDescent="0.2">
      <c r="A140" t="s">
        <v>28</v>
      </c>
      <c r="B140">
        <v>5089</v>
      </c>
      <c r="C140">
        <v>1</v>
      </c>
      <c r="D140" t="str">
        <f t="shared" si="2"/>
        <v>50891</v>
      </c>
      <c r="E140" t="s">
        <v>29</v>
      </c>
      <c r="F140" t="s">
        <v>656</v>
      </c>
      <c r="G140" t="s">
        <v>657</v>
      </c>
      <c r="H140" t="s">
        <v>29</v>
      </c>
      <c r="I140" t="s">
        <v>658</v>
      </c>
      <c r="J140">
        <v>2006</v>
      </c>
      <c r="K140" t="s">
        <v>29</v>
      </c>
      <c r="L140" t="s">
        <v>67</v>
      </c>
      <c r="M140" t="s">
        <v>29</v>
      </c>
      <c r="N140" t="s">
        <v>29</v>
      </c>
      <c r="O140" t="s">
        <v>48</v>
      </c>
      <c r="P140" t="s">
        <v>29</v>
      </c>
      <c r="Q140" t="s">
        <v>33</v>
      </c>
      <c r="R140" t="s">
        <v>49</v>
      </c>
      <c r="S140" t="s">
        <v>50</v>
      </c>
      <c r="T140" t="s">
        <v>36</v>
      </c>
      <c r="U140" t="s">
        <v>565</v>
      </c>
      <c r="V140" t="s">
        <v>496</v>
      </c>
      <c r="W140" t="s">
        <v>36</v>
      </c>
      <c r="X140" t="s">
        <v>29</v>
      </c>
      <c r="Y140" t="s">
        <v>29</v>
      </c>
      <c r="Z140" t="s">
        <v>553</v>
      </c>
      <c r="AA140" t="s">
        <v>29</v>
      </c>
      <c r="AB140" t="s">
        <v>29</v>
      </c>
      <c r="AC140" t="s">
        <v>29</v>
      </c>
      <c r="AD140" t="s">
        <v>29</v>
      </c>
      <c r="AE140" t="s">
        <v>29</v>
      </c>
    </row>
    <row r="141" spans="1:31" x14ac:dyDescent="0.2">
      <c r="A141" t="s">
        <v>28</v>
      </c>
      <c r="B141">
        <v>5090</v>
      </c>
      <c r="C141">
        <v>1</v>
      </c>
      <c r="D141" t="str">
        <f t="shared" si="2"/>
        <v>50901</v>
      </c>
      <c r="E141" t="s">
        <v>29</v>
      </c>
      <c r="F141" t="s">
        <v>659</v>
      </c>
      <c r="G141" t="s">
        <v>659</v>
      </c>
      <c r="H141" t="s">
        <v>29</v>
      </c>
      <c r="I141" t="s">
        <v>660</v>
      </c>
      <c r="J141">
        <v>2006</v>
      </c>
      <c r="K141" t="s">
        <v>29</v>
      </c>
      <c r="L141" t="s">
        <v>67</v>
      </c>
      <c r="M141" t="s">
        <v>29</v>
      </c>
      <c r="N141" t="s">
        <v>29</v>
      </c>
      <c r="O141" t="s">
        <v>48</v>
      </c>
      <c r="P141" t="s">
        <v>29</v>
      </c>
      <c r="Q141" t="s">
        <v>33</v>
      </c>
      <c r="R141" t="s">
        <v>49</v>
      </c>
      <c r="S141" t="s">
        <v>50</v>
      </c>
      <c r="T141" t="s">
        <v>36</v>
      </c>
      <c r="U141" t="s">
        <v>661</v>
      </c>
      <c r="V141" t="s">
        <v>662</v>
      </c>
      <c r="W141" t="s">
        <v>37</v>
      </c>
      <c r="X141" t="s">
        <v>29</v>
      </c>
      <c r="Y141" t="s">
        <v>29</v>
      </c>
      <c r="Z141" t="s">
        <v>553</v>
      </c>
      <c r="AA141" t="s">
        <v>29</v>
      </c>
      <c r="AB141" t="s">
        <v>29</v>
      </c>
      <c r="AC141" t="s">
        <v>29</v>
      </c>
      <c r="AD141" t="s">
        <v>29</v>
      </c>
      <c r="AE141" t="s">
        <v>29</v>
      </c>
    </row>
    <row r="142" spans="1:31" x14ac:dyDescent="0.2">
      <c r="A142" t="s">
        <v>28</v>
      </c>
      <c r="B142">
        <v>5091</v>
      </c>
      <c r="C142">
        <v>1</v>
      </c>
      <c r="D142" t="str">
        <f t="shared" si="2"/>
        <v>50911</v>
      </c>
      <c r="E142" t="s">
        <v>29</v>
      </c>
      <c r="F142" t="s">
        <v>663</v>
      </c>
      <c r="G142" t="s">
        <v>663</v>
      </c>
      <c r="H142" t="s">
        <v>29</v>
      </c>
      <c r="I142" t="s">
        <v>664</v>
      </c>
      <c r="J142">
        <v>2006</v>
      </c>
      <c r="K142" t="s">
        <v>29</v>
      </c>
      <c r="L142" t="s">
        <v>69</v>
      </c>
      <c r="M142" t="s">
        <v>29</v>
      </c>
      <c r="N142" t="s">
        <v>29</v>
      </c>
      <c r="O142" t="s">
        <v>48</v>
      </c>
      <c r="P142" t="s">
        <v>29</v>
      </c>
      <c r="Q142" t="s">
        <v>33</v>
      </c>
      <c r="R142" t="s">
        <v>49</v>
      </c>
      <c r="S142" t="s">
        <v>50</v>
      </c>
      <c r="T142" t="s">
        <v>36</v>
      </c>
      <c r="U142" t="s">
        <v>665</v>
      </c>
      <c r="V142" t="s">
        <v>666</v>
      </c>
      <c r="W142" t="s">
        <v>36</v>
      </c>
      <c r="X142" t="s">
        <v>29</v>
      </c>
      <c r="Y142" t="s">
        <v>29</v>
      </c>
      <c r="Z142" t="s">
        <v>553</v>
      </c>
      <c r="AA142" t="s">
        <v>29</v>
      </c>
      <c r="AB142" t="s">
        <v>29</v>
      </c>
      <c r="AC142" t="s">
        <v>29</v>
      </c>
      <c r="AD142" t="s">
        <v>29</v>
      </c>
      <c r="AE142" t="s">
        <v>29</v>
      </c>
    </row>
    <row r="143" spans="1:31" x14ac:dyDescent="0.2">
      <c r="A143" t="s">
        <v>28</v>
      </c>
      <c r="B143">
        <v>5092</v>
      </c>
      <c r="C143">
        <v>1</v>
      </c>
      <c r="D143" t="str">
        <f t="shared" si="2"/>
        <v>50921</v>
      </c>
      <c r="E143" t="s">
        <v>39</v>
      </c>
      <c r="F143" t="s">
        <v>641</v>
      </c>
      <c r="G143" t="s">
        <v>667</v>
      </c>
      <c r="H143" t="s">
        <v>86</v>
      </c>
      <c r="I143" t="s">
        <v>668</v>
      </c>
      <c r="J143">
        <v>2007</v>
      </c>
      <c r="K143" t="s">
        <v>669</v>
      </c>
      <c r="L143" t="s">
        <v>56</v>
      </c>
      <c r="M143" t="s">
        <v>29</v>
      </c>
      <c r="N143" t="s">
        <v>29</v>
      </c>
      <c r="O143" t="s">
        <v>48</v>
      </c>
      <c r="P143" t="s">
        <v>84</v>
      </c>
      <c r="Q143" t="s">
        <v>33</v>
      </c>
      <c r="R143" t="s">
        <v>34</v>
      </c>
      <c r="S143" t="s">
        <v>104</v>
      </c>
      <c r="T143" t="s">
        <v>36</v>
      </c>
      <c r="U143" t="s">
        <v>105</v>
      </c>
      <c r="V143" t="s">
        <v>670</v>
      </c>
      <c r="W143" t="s">
        <v>37</v>
      </c>
      <c r="X143">
        <v>0</v>
      </c>
      <c r="Y143" t="s">
        <v>1113</v>
      </c>
      <c r="Z143" t="s">
        <v>38</v>
      </c>
      <c r="AA143">
        <v>9.66</v>
      </c>
      <c r="AB143">
        <v>0.93</v>
      </c>
      <c r="AC143">
        <v>0</v>
      </c>
      <c r="AD143" t="s">
        <v>29</v>
      </c>
      <c r="AE143" t="s">
        <v>671</v>
      </c>
    </row>
    <row r="144" spans="1:31" x14ac:dyDescent="0.2">
      <c r="A144" t="s">
        <v>28</v>
      </c>
      <c r="B144">
        <v>5093</v>
      </c>
      <c r="C144">
        <v>1</v>
      </c>
      <c r="D144" t="str">
        <f t="shared" si="2"/>
        <v>50931</v>
      </c>
      <c r="E144" t="s">
        <v>39</v>
      </c>
      <c r="F144" t="s">
        <v>672</v>
      </c>
      <c r="G144" t="s">
        <v>672</v>
      </c>
      <c r="H144" t="s">
        <v>29</v>
      </c>
      <c r="I144" t="s">
        <v>106</v>
      </c>
      <c r="J144">
        <v>2007</v>
      </c>
      <c r="K144" t="s">
        <v>29</v>
      </c>
      <c r="L144" t="s">
        <v>30</v>
      </c>
      <c r="M144" t="s">
        <v>29</v>
      </c>
      <c r="N144" t="s">
        <v>29</v>
      </c>
      <c r="O144" t="s">
        <v>48</v>
      </c>
      <c r="P144" t="s">
        <v>84</v>
      </c>
      <c r="Q144" t="s">
        <v>33</v>
      </c>
      <c r="R144" t="s">
        <v>34</v>
      </c>
      <c r="S144" t="s">
        <v>35</v>
      </c>
      <c r="T144" t="s">
        <v>37</v>
      </c>
      <c r="U144" t="s">
        <v>105</v>
      </c>
      <c r="V144" t="s">
        <v>68</v>
      </c>
      <c r="W144" t="s">
        <v>37</v>
      </c>
      <c r="X144">
        <v>0</v>
      </c>
      <c r="Y144" t="s">
        <v>1111</v>
      </c>
      <c r="Z144" t="s">
        <v>553</v>
      </c>
      <c r="AA144">
        <v>6.86</v>
      </c>
      <c r="AB144">
        <v>5.4089999999999998</v>
      </c>
      <c r="AC144">
        <v>5.74</v>
      </c>
      <c r="AD144" s="26">
        <f>5.74-0.287632</f>
        <v>5.4523679999999999</v>
      </c>
      <c r="AE144" t="s">
        <v>673</v>
      </c>
    </row>
    <row r="145" spans="1:31" x14ac:dyDescent="0.2">
      <c r="A145" t="s">
        <v>28</v>
      </c>
      <c r="B145">
        <v>5094</v>
      </c>
      <c r="C145">
        <v>1</v>
      </c>
      <c r="D145" t="str">
        <f t="shared" si="2"/>
        <v>50941</v>
      </c>
      <c r="E145" t="s">
        <v>29</v>
      </c>
      <c r="F145" t="s">
        <v>674</v>
      </c>
      <c r="G145" t="s">
        <v>674</v>
      </c>
      <c r="H145" t="s">
        <v>29</v>
      </c>
      <c r="I145" t="s">
        <v>675</v>
      </c>
      <c r="J145">
        <v>2007</v>
      </c>
      <c r="K145" t="s">
        <v>29</v>
      </c>
      <c r="L145" t="s">
        <v>67</v>
      </c>
      <c r="M145" t="s">
        <v>29</v>
      </c>
      <c r="N145" t="s">
        <v>29</v>
      </c>
      <c r="O145" t="s">
        <v>48</v>
      </c>
      <c r="P145" t="s">
        <v>84</v>
      </c>
      <c r="Q145" t="s">
        <v>33</v>
      </c>
      <c r="R145" t="s">
        <v>49</v>
      </c>
      <c r="S145" t="s">
        <v>50</v>
      </c>
      <c r="T145" t="s">
        <v>36</v>
      </c>
      <c r="U145" t="s">
        <v>676</v>
      </c>
      <c r="V145" t="s">
        <v>68</v>
      </c>
      <c r="W145" t="s">
        <v>36</v>
      </c>
      <c r="X145" t="s">
        <v>29</v>
      </c>
      <c r="Y145" t="s">
        <v>29</v>
      </c>
      <c r="Z145" t="s">
        <v>553</v>
      </c>
      <c r="AA145" t="s">
        <v>29</v>
      </c>
      <c r="AB145" t="s">
        <v>29</v>
      </c>
      <c r="AC145" t="s">
        <v>29</v>
      </c>
      <c r="AD145" t="s">
        <v>29</v>
      </c>
      <c r="AE145" t="s">
        <v>29</v>
      </c>
    </row>
    <row r="146" spans="1:31" x14ac:dyDescent="0.2">
      <c r="A146" t="s">
        <v>28</v>
      </c>
      <c r="B146">
        <v>5095</v>
      </c>
      <c r="C146">
        <v>1</v>
      </c>
      <c r="D146" t="str">
        <f t="shared" si="2"/>
        <v>50951</v>
      </c>
      <c r="E146" t="s">
        <v>29</v>
      </c>
      <c r="F146" t="s">
        <v>677</v>
      </c>
      <c r="G146" t="s">
        <v>677</v>
      </c>
      <c r="H146" t="s">
        <v>29</v>
      </c>
      <c r="I146" t="s">
        <v>678</v>
      </c>
      <c r="J146">
        <v>2007</v>
      </c>
      <c r="K146" t="s">
        <v>29</v>
      </c>
      <c r="L146" t="s">
        <v>67</v>
      </c>
      <c r="M146" t="s">
        <v>29</v>
      </c>
      <c r="N146" t="s">
        <v>29</v>
      </c>
      <c r="O146" t="s">
        <v>48</v>
      </c>
      <c r="P146" t="s">
        <v>84</v>
      </c>
      <c r="Q146" t="s">
        <v>33</v>
      </c>
      <c r="R146" t="s">
        <v>394</v>
      </c>
      <c r="S146" t="s">
        <v>46</v>
      </c>
      <c r="T146" t="s">
        <v>36</v>
      </c>
      <c r="U146" t="s">
        <v>105</v>
      </c>
      <c r="V146" t="s">
        <v>602</v>
      </c>
      <c r="W146" t="s">
        <v>36</v>
      </c>
      <c r="X146" t="s">
        <v>29</v>
      </c>
      <c r="Y146" t="s">
        <v>29</v>
      </c>
      <c r="Z146" t="s">
        <v>553</v>
      </c>
      <c r="AA146" t="s">
        <v>29</v>
      </c>
      <c r="AB146" t="s">
        <v>29</v>
      </c>
      <c r="AC146" t="s">
        <v>29</v>
      </c>
      <c r="AD146" t="s">
        <v>29</v>
      </c>
      <c r="AE146" t="s">
        <v>29</v>
      </c>
    </row>
    <row r="147" spans="1:31" x14ac:dyDescent="0.2">
      <c r="A147" t="s">
        <v>28</v>
      </c>
      <c r="B147">
        <v>5095</v>
      </c>
      <c r="C147">
        <v>2</v>
      </c>
      <c r="D147" t="str">
        <f t="shared" si="2"/>
        <v>50952</v>
      </c>
      <c r="E147" t="s">
        <v>29</v>
      </c>
      <c r="F147" t="s">
        <v>677</v>
      </c>
      <c r="G147" t="s">
        <v>677</v>
      </c>
      <c r="H147" t="s">
        <v>29</v>
      </c>
      <c r="I147" t="s">
        <v>678</v>
      </c>
      <c r="J147">
        <v>2007</v>
      </c>
      <c r="K147" t="s">
        <v>29</v>
      </c>
      <c r="L147" t="s">
        <v>67</v>
      </c>
      <c r="M147" t="s">
        <v>29</v>
      </c>
      <c r="N147" t="s">
        <v>29</v>
      </c>
      <c r="O147" t="s">
        <v>48</v>
      </c>
      <c r="P147" t="s">
        <v>84</v>
      </c>
      <c r="Q147" t="s">
        <v>33</v>
      </c>
      <c r="R147" t="s">
        <v>47</v>
      </c>
      <c r="S147" t="s">
        <v>46</v>
      </c>
      <c r="T147" t="s">
        <v>36</v>
      </c>
      <c r="U147" t="s">
        <v>105</v>
      </c>
      <c r="V147" t="s">
        <v>602</v>
      </c>
      <c r="W147" t="s">
        <v>36</v>
      </c>
      <c r="X147" t="s">
        <v>29</v>
      </c>
      <c r="Y147" t="s">
        <v>29</v>
      </c>
      <c r="Z147" t="s">
        <v>553</v>
      </c>
      <c r="AA147" t="s">
        <v>29</v>
      </c>
      <c r="AB147" t="s">
        <v>29</v>
      </c>
      <c r="AC147" t="s">
        <v>29</v>
      </c>
      <c r="AD147" t="s">
        <v>29</v>
      </c>
      <c r="AE147" t="s">
        <v>29</v>
      </c>
    </row>
    <row r="148" spans="1:31" x14ac:dyDescent="0.2">
      <c r="A148" t="s">
        <v>28</v>
      </c>
      <c r="B148">
        <v>5096</v>
      </c>
      <c r="C148">
        <v>1</v>
      </c>
      <c r="D148" t="str">
        <f t="shared" si="2"/>
        <v>50961</v>
      </c>
      <c r="E148" t="s">
        <v>29</v>
      </c>
      <c r="F148" t="s">
        <v>679</v>
      </c>
      <c r="G148" t="s">
        <v>680</v>
      </c>
      <c r="H148" t="s">
        <v>29</v>
      </c>
      <c r="I148" t="s">
        <v>681</v>
      </c>
      <c r="J148">
        <v>2008</v>
      </c>
      <c r="K148" t="s">
        <v>29</v>
      </c>
      <c r="L148" t="s">
        <v>107</v>
      </c>
      <c r="M148" t="s">
        <v>29</v>
      </c>
      <c r="N148" t="s">
        <v>682</v>
      </c>
      <c r="O148" t="s">
        <v>32</v>
      </c>
      <c r="P148" t="s">
        <v>94</v>
      </c>
      <c r="Q148" t="s">
        <v>33</v>
      </c>
      <c r="R148" t="s">
        <v>49</v>
      </c>
      <c r="S148" t="s">
        <v>50</v>
      </c>
      <c r="T148" t="s">
        <v>36</v>
      </c>
      <c r="U148" t="s">
        <v>683</v>
      </c>
      <c r="V148" t="s">
        <v>684</v>
      </c>
      <c r="W148" t="s">
        <v>37</v>
      </c>
      <c r="X148" t="s">
        <v>29</v>
      </c>
      <c r="Y148" t="s">
        <v>29</v>
      </c>
      <c r="Z148" t="s">
        <v>38</v>
      </c>
      <c r="AA148" t="s">
        <v>29</v>
      </c>
      <c r="AB148" t="s">
        <v>29</v>
      </c>
      <c r="AC148" t="s">
        <v>29</v>
      </c>
      <c r="AD148" t="s">
        <v>29</v>
      </c>
      <c r="AE148" t="s">
        <v>29</v>
      </c>
    </row>
    <row r="149" spans="1:31" x14ac:dyDescent="0.2">
      <c r="A149" t="s">
        <v>28</v>
      </c>
      <c r="B149">
        <v>5096</v>
      </c>
      <c r="C149">
        <v>2</v>
      </c>
      <c r="D149" t="str">
        <f t="shared" si="2"/>
        <v>50962</v>
      </c>
      <c r="E149" t="s">
        <v>29</v>
      </c>
      <c r="F149" t="s">
        <v>679</v>
      </c>
      <c r="G149" t="s">
        <v>680</v>
      </c>
      <c r="H149" t="s">
        <v>29</v>
      </c>
      <c r="I149" t="s">
        <v>681</v>
      </c>
      <c r="J149">
        <v>2008</v>
      </c>
      <c r="K149" t="s">
        <v>29</v>
      </c>
      <c r="L149" t="s">
        <v>107</v>
      </c>
      <c r="M149" t="s">
        <v>29</v>
      </c>
      <c r="N149" t="s">
        <v>685</v>
      </c>
      <c r="O149" t="s">
        <v>32</v>
      </c>
      <c r="P149" t="s">
        <v>94</v>
      </c>
      <c r="Q149" t="s">
        <v>33</v>
      </c>
      <c r="R149" t="s">
        <v>49</v>
      </c>
      <c r="S149" t="s">
        <v>50</v>
      </c>
      <c r="T149" t="s">
        <v>36</v>
      </c>
      <c r="U149" t="s">
        <v>683</v>
      </c>
      <c r="V149" t="s">
        <v>684</v>
      </c>
      <c r="W149" t="s">
        <v>37</v>
      </c>
      <c r="X149" t="s">
        <v>29</v>
      </c>
      <c r="Y149" t="s">
        <v>29</v>
      </c>
      <c r="Z149" t="s">
        <v>38</v>
      </c>
      <c r="AA149" t="s">
        <v>29</v>
      </c>
      <c r="AB149" t="s">
        <v>29</v>
      </c>
      <c r="AC149" t="s">
        <v>29</v>
      </c>
      <c r="AD149" t="s">
        <v>29</v>
      </c>
      <c r="AE149" t="s">
        <v>29</v>
      </c>
    </row>
    <row r="150" spans="1:31" x14ac:dyDescent="0.2">
      <c r="A150" t="s">
        <v>28</v>
      </c>
      <c r="B150">
        <v>5096</v>
      </c>
      <c r="C150">
        <v>3</v>
      </c>
      <c r="D150" t="str">
        <f t="shared" si="2"/>
        <v>50963</v>
      </c>
      <c r="E150" t="s">
        <v>29</v>
      </c>
      <c r="F150" t="s">
        <v>679</v>
      </c>
      <c r="G150" t="s">
        <v>680</v>
      </c>
      <c r="H150" t="s">
        <v>29</v>
      </c>
      <c r="I150" t="s">
        <v>681</v>
      </c>
      <c r="J150">
        <v>2008</v>
      </c>
      <c r="K150" t="s">
        <v>29</v>
      </c>
      <c r="L150" t="s">
        <v>107</v>
      </c>
      <c r="M150" t="s">
        <v>29</v>
      </c>
      <c r="N150" t="s">
        <v>686</v>
      </c>
      <c r="O150" t="s">
        <v>32</v>
      </c>
      <c r="P150" t="s">
        <v>94</v>
      </c>
      <c r="Q150" t="s">
        <v>33</v>
      </c>
      <c r="R150" t="s">
        <v>49</v>
      </c>
      <c r="S150" t="s">
        <v>50</v>
      </c>
      <c r="T150" t="s">
        <v>36</v>
      </c>
      <c r="U150" t="s">
        <v>683</v>
      </c>
      <c r="V150" t="s">
        <v>684</v>
      </c>
      <c r="W150" t="s">
        <v>37</v>
      </c>
      <c r="X150" t="s">
        <v>29</v>
      </c>
      <c r="Y150" t="s">
        <v>29</v>
      </c>
      <c r="Z150" t="s">
        <v>38</v>
      </c>
      <c r="AA150" t="s">
        <v>29</v>
      </c>
      <c r="AB150" t="s">
        <v>29</v>
      </c>
      <c r="AC150" t="s">
        <v>29</v>
      </c>
      <c r="AD150" t="s">
        <v>29</v>
      </c>
      <c r="AE150" t="s">
        <v>29</v>
      </c>
    </row>
    <row r="151" spans="1:31" x14ac:dyDescent="0.2">
      <c r="A151" t="s">
        <v>28</v>
      </c>
      <c r="B151">
        <v>5097</v>
      </c>
      <c r="C151">
        <v>1</v>
      </c>
      <c r="D151" t="str">
        <f t="shared" si="2"/>
        <v>50971</v>
      </c>
      <c r="E151" t="s">
        <v>108</v>
      </c>
      <c r="F151" t="s">
        <v>109</v>
      </c>
      <c r="G151" t="s">
        <v>109</v>
      </c>
      <c r="H151" t="s">
        <v>29</v>
      </c>
      <c r="I151" t="s">
        <v>110</v>
      </c>
      <c r="J151">
        <v>2008</v>
      </c>
      <c r="K151" t="s">
        <v>687</v>
      </c>
      <c r="L151" t="s">
        <v>111</v>
      </c>
      <c r="M151" t="s">
        <v>29</v>
      </c>
      <c r="N151" t="s">
        <v>112</v>
      </c>
      <c r="O151" t="s">
        <v>48</v>
      </c>
      <c r="P151" t="s">
        <v>84</v>
      </c>
      <c r="Q151" t="s">
        <v>33</v>
      </c>
      <c r="R151" t="s">
        <v>49</v>
      </c>
      <c r="S151" t="s">
        <v>50</v>
      </c>
      <c r="T151" t="s">
        <v>37</v>
      </c>
      <c r="U151" t="s">
        <v>113</v>
      </c>
      <c r="V151" t="s">
        <v>68</v>
      </c>
      <c r="W151" t="s">
        <v>37</v>
      </c>
      <c r="X151">
        <v>0</v>
      </c>
      <c r="Y151" t="s">
        <v>1112</v>
      </c>
      <c r="Z151" t="s">
        <v>553</v>
      </c>
      <c r="AA151">
        <v>0.74</v>
      </c>
      <c r="AB151">
        <v>0.86</v>
      </c>
      <c r="AC151">
        <v>0.746</v>
      </c>
      <c r="AD151">
        <v>0.77400000000000002</v>
      </c>
      <c r="AE151" t="s">
        <v>688</v>
      </c>
    </row>
    <row r="152" spans="1:31" x14ac:dyDescent="0.2">
      <c r="A152" t="s">
        <v>28</v>
      </c>
      <c r="B152">
        <v>5098</v>
      </c>
      <c r="C152">
        <v>1</v>
      </c>
      <c r="D152" t="str">
        <f t="shared" si="2"/>
        <v>50981</v>
      </c>
      <c r="E152" t="s">
        <v>29</v>
      </c>
      <c r="F152" t="s">
        <v>689</v>
      </c>
      <c r="G152" t="s">
        <v>690</v>
      </c>
      <c r="H152" t="s">
        <v>29</v>
      </c>
      <c r="I152" t="s">
        <v>691</v>
      </c>
      <c r="J152">
        <v>2008</v>
      </c>
      <c r="K152" t="s">
        <v>29</v>
      </c>
      <c r="L152" t="s">
        <v>61</v>
      </c>
      <c r="M152" t="s">
        <v>67</v>
      </c>
      <c r="N152" t="s">
        <v>29</v>
      </c>
      <c r="O152" t="s">
        <v>48</v>
      </c>
      <c r="P152" t="s">
        <v>29</v>
      </c>
      <c r="Q152" t="s">
        <v>33</v>
      </c>
      <c r="R152" t="s">
        <v>434</v>
      </c>
      <c r="S152" t="s">
        <v>57</v>
      </c>
      <c r="T152" t="s">
        <v>36</v>
      </c>
      <c r="U152" t="s">
        <v>692</v>
      </c>
      <c r="V152" t="s">
        <v>578</v>
      </c>
      <c r="W152" t="s">
        <v>36</v>
      </c>
      <c r="X152" t="s">
        <v>29</v>
      </c>
      <c r="Y152" t="s">
        <v>29</v>
      </c>
      <c r="Z152" t="s">
        <v>38</v>
      </c>
      <c r="AA152" t="s">
        <v>29</v>
      </c>
      <c r="AB152" t="s">
        <v>29</v>
      </c>
      <c r="AC152" t="s">
        <v>29</v>
      </c>
      <c r="AD152" t="s">
        <v>29</v>
      </c>
      <c r="AE152" t="s">
        <v>29</v>
      </c>
    </row>
    <row r="153" spans="1:31" x14ac:dyDescent="0.2">
      <c r="A153" t="s">
        <v>28</v>
      </c>
      <c r="B153">
        <v>5098</v>
      </c>
      <c r="C153">
        <v>2</v>
      </c>
      <c r="D153" t="str">
        <f t="shared" si="2"/>
        <v>50982</v>
      </c>
      <c r="E153" t="s">
        <v>29</v>
      </c>
      <c r="F153" t="s">
        <v>689</v>
      </c>
      <c r="G153" t="s">
        <v>690</v>
      </c>
      <c r="H153" t="s">
        <v>29</v>
      </c>
      <c r="I153" t="s">
        <v>691</v>
      </c>
      <c r="J153">
        <v>2008</v>
      </c>
      <c r="K153" t="s">
        <v>29</v>
      </c>
      <c r="L153" t="s">
        <v>61</v>
      </c>
      <c r="M153" t="s">
        <v>67</v>
      </c>
      <c r="N153" t="s">
        <v>29</v>
      </c>
      <c r="O153" t="s">
        <v>48</v>
      </c>
      <c r="P153" t="s">
        <v>29</v>
      </c>
      <c r="Q153" t="s">
        <v>33</v>
      </c>
      <c r="R153" t="s">
        <v>52</v>
      </c>
      <c r="S153" t="s">
        <v>57</v>
      </c>
      <c r="T153" t="s">
        <v>36</v>
      </c>
      <c r="U153" t="s">
        <v>692</v>
      </c>
      <c r="V153" t="s">
        <v>578</v>
      </c>
      <c r="W153" t="s">
        <v>36</v>
      </c>
      <c r="X153" t="s">
        <v>29</v>
      </c>
      <c r="Y153" t="s">
        <v>29</v>
      </c>
      <c r="Z153" t="s">
        <v>38</v>
      </c>
      <c r="AA153" t="s">
        <v>29</v>
      </c>
      <c r="AB153" t="s">
        <v>29</v>
      </c>
      <c r="AC153" t="s">
        <v>29</v>
      </c>
      <c r="AD153" t="s">
        <v>29</v>
      </c>
      <c r="AE153" t="s">
        <v>29</v>
      </c>
    </row>
    <row r="154" spans="1:31" x14ac:dyDescent="0.2">
      <c r="A154" t="s">
        <v>28</v>
      </c>
      <c r="B154">
        <v>5099</v>
      </c>
      <c r="C154">
        <v>1</v>
      </c>
      <c r="D154" t="str">
        <f t="shared" si="2"/>
        <v>50991</v>
      </c>
      <c r="E154" t="s">
        <v>29</v>
      </c>
      <c r="F154" t="s">
        <v>693</v>
      </c>
      <c r="G154" t="s">
        <v>694</v>
      </c>
      <c r="H154" t="s">
        <v>695</v>
      </c>
      <c r="I154" t="s">
        <v>696</v>
      </c>
      <c r="J154">
        <v>2008</v>
      </c>
      <c r="K154" t="s">
        <v>29</v>
      </c>
      <c r="L154" t="s">
        <v>697</v>
      </c>
      <c r="M154" t="s">
        <v>29</v>
      </c>
      <c r="N154" t="s">
        <v>386</v>
      </c>
      <c r="O154" t="s">
        <v>48</v>
      </c>
      <c r="P154" t="s">
        <v>29</v>
      </c>
      <c r="Q154" t="s">
        <v>33</v>
      </c>
      <c r="R154" t="s">
        <v>394</v>
      </c>
      <c r="S154" t="s">
        <v>698</v>
      </c>
      <c r="T154" t="s">
        <v>36</v>
      </c>
      <c r="U154" t="s">
        <v>114</v>
      </c>
      <c r="V154" t="s">
        <v>699</v>
      </c>
      <c r="W154" t="s">
        <v>37</v>
      </c>
      <c r="X154" t="s">
        <v>29</v>
      </c>
      <c r="Y154" t="s">
        <v>29</v>
      </c>
      <c r="Z154" t="s">
        <v>38</v>
      </c>
      <c r="AA154" t="s">
        <v>29</v>
      </c>
      <c r="AB154" t="s">
        <v>29</v>
      </c>
      <c r="AC154" t="s">
        <v>29</v>
      </c>
      <c r="AD154" t="s">
        <v>29</v>
      </c>
      <c r="AE154" t="s">
        <v>29</v>
      </c>
    </row>
    <row r="155" spans="1:31" x14ac:dyDescent="0.2">
      <c r="A155" t="s">
        <v>28</v>
      </c>
      <c r="B155">
        <v>5099</v>
      </c>
      <c r="C155">
        <v>2</v>
      </c>
      <c r="D155" t="str">
        <f t="shared" si="2"/>
        <v>50992</v>
      </c>
      <c r="E155" t="s">
        <v>29</v>
      </c>
      <c r="F155" t="s">
        <v>693</v>
      </c>
      <c r="G155" t="s">
        <v>694</v>
      </c>
      <c r="H155" t="s">
        <v>695</v>
      </c>
      <c r="I155" t="s">
        <v>696</v>
      </c>
      <c r="J155">
        <v>2008</v>
      </c>
      <c r="K155" t="s">
        <v>29</v>
      </c>
      <c r="L155" t="s">
        <v>697</v>
      </c>
      <c r="M155" t="s">
        <v>29</v>
      </c>
      <c r="N155" t="s">
        <v>386</v>
      </c>
      <c r="O155" t="s">
        <v>48</v>
      </c>
      <c r="P155" t="s">
        <v>29</v>
      </c>
      <c r="Q155" t="s">
        <v>33</v>
      </c>
      <c r="R155" t="s">
        <v>47</v>
      </c>
      <c r="S155" t="s">
        <v>698</v>
      </c>
      <c r="T155" t="s">
        <v>36</v>
      </c>
      <c r="U155" t="s">
        <v>114</v>
      </c>
      <c r="V155" t="s">
        <v>699</v>
      </c>
      <c r="W155" t="s">
        <v>37</v>
      </c>
      <c r="X155" t="s">
        <v>29</v>
      </c>
      <c r="Y155" t="s">
        <v>29</v>
      </c>
      <c r="Z155" t="s">
        <v>38</v>
      </c>
      <c r="AA155" t="s">
        <v>29</v>
      </c>
      <c r="AB155" t="s">
        <v>29</v>
      </c>
      <c r="AC155" t="s">
        <v>29</v>
      </c>
      <c r="AD155" t="s">
        <v>29</v>
      </c>
      <c r="AE155" t="s">
        <v>29</v>
      </c>
    </row>
    <row r="156" spans="1:31" x14ac:dyDescent="0.2">
      <c r="A156" t="s">
        <v>28</v>
      </c>
      <c r="B156">
        <v>5100</v>
      </c>
      <c r="C156">
        <v>1</v>
      </c>
      <c r="D156" t="str">
        <f t="shared" si="2"/>
        <v>51001</v>
      </c>
      <c r="E156" t="s">
        <v>115</v>
      </c>
      <c r="F156" t="s">
        <v>700</v>
      </c>
      <c r="G156" t="s">
        <v>701</v>
      </c>
      <c r="H156" t="s">
        <v>29</v>
      </c>
      <c r="I156" t="s">
        <v>702</v>
      </c>
      <c r="J156">
        <v>2008</v>
      </c>
      <c r="K156" t="s">
        <v>703</v>
      </c>
      <c r="L156" t="s">
        <v>30</v>
      </c>
      <c r="M156" t="s">
        <v>56</v>
      </c>
      <c r="N156" t="s">
        <v>704</v>
      </c>
      <c r="O156" t="s">
        <v>32</v>
      </c>
      <c r="P156" t="s">
        <v>705</v>
      </c>
      <c r="Q156" t="s">
        <v>33</v>
      </c>
      <c r="R156" t="s">
        <v>49</v>
      </c>
      <c r="S156" t="s">
        <v>50</v>
      </c>
      <c r="T156" t="s">
        <v>36</v>
      </c>
      <c r="U156" t="s">
        <v>706</v>
      </c>
      <c r="V156" t="s">
        <v>707</v>
      </c>
      <c r="W156" t="s">
        <v>36</v>
      </c>
      <c r="X156">
        <v>0</v>
      </c>
      <c r="Y156" t="s">
        <v>1113</v>
      </c>
      <c r="Z156" t="s">
        <v>38</v>
      </c>
      <c r="AA156">
        <v>0</v>
      </c>
      <c r="AB156">
        <v>0</v>
      </c>
      <c r="AC156">
        <v>0</v>
      </c>
      <c r="AD156" t="s">
        <v>29</v>
      </c>
      <c r="AE156" t="s">
        <v>708</v>
      </c>
    </row>
    <row r="157" spans="1:31" x14ac:dyDescent="0.2">
      <c r="A157" t="s">
        <v>28</v>
      </c>
      <c r="B157">
        <v>5101</v>
      </c>
      <c r="C157">
        <v>1</v>
      </c>
      <c r="D157" t="str">
        <f t="shared" si="2"/>
        <v>51011</v>
      </c>
      <c r="E157" t="s">
        <v>39</v>
      </c>
      <c r="F157" t="s">
        <v>709</v>
      </c>
      <c r="G157" t="s">
        <v>710</v>
      </c>
      <c r="H157" t="s">
        <v>695</v>
      </c>
      <c r="I157" t="s">
        <v>711</v>
      </c>
      <c r="J157">
        <v>2008</v>
      </c>
      <c r="K157" t="s">
        <v>712</v>
      </c>
      <c r="L157" t="s">
        <v>697</v>
      </c>
      <c r="M157" t="s">
        <v>29</v>
      </c>
      <c r="N157" t="s">
        <v>386</v>
      </c>
      <c r="O157" t="s">
        <v>32</v>
      </c>
      <c r="P157" t="s">
        <v>29</v>
      </c>
      <c r="Q157" t="s">
        <v>33</v>
      </c>
      <c r="R157" t="s">
        <v>394</v>
      </c>
      <c r="S157" t="s">
        <v>698</v>
      </c>
      <c r="T157" t="s">
        <v>36</v>
      </c>
      <c r="U157" t="s">
        <v>713</v>
      </c>
      <c r="V157" t="s">
        <v>714</v>
      </c>
      <c r="W157" t="s">
        <v>37</v>
      </c>
      <c r="X157" t="s">
        <v>29</v>
      </c>
      <c r="Y157" t="s">
        <v>29</v>
      </c>
      <c r="Z157" t="s">
        <v>38</v>
      </c>
      <c r="AA157" t="s">
        <v>29</v>
      </c>
      <c r="AB157" t="s">
        <v>29</v>
      </c>
      <c r="AC157" t="s">
        <v>29</v>
      </c>
      <c r="AD157" t="s">
        <v>29</v>
      </c>
      <c r="AE157" t="s">
        <v>715</v>
      </c>
    </row>
    <row r="158" spans="1:31" x14ac:dyDescent="0.2">
      <c r="A158" t="s">
        <v>28</v>
      </c>
      <c r="B158">
        <v>5101</v>
      </c>
      <c r="C158">
        <v>2</v>
      </c>
      <c r="D158" t="str">
        <f t="shared" si="2"/>
        <v>51012</v>
      </c>
      <c r="E158" t="s">
        <v>39</v>
      </c>
      <c r="F158" t="s">
        <v>709</v>
      </c>
      <c r="G158" t="s">
        <v>710</v>
      </c>
      <c r="H158" t="s">
        <v>695</v>
      </c>
      <c r="I158" t="s">
        <v>711</v>
      </c>
      <c r="J158">
        <v>2008</v>
      </c>
      <c r="K158" t="s">
        <v>712</v>
      </c>
      <c r="L158" t="s">
        <v>697</v>
      </c>
      <c r="M158" t="s">
        <v>29</v>
      </c>
      <c r="N158" t="s">
        <v>386</v>
      </c>
      <c r="O158" t="s">
        <v>32</v>
      </c>
      <c r="P158" t="s">
        <v>29</v>
      </c>
      <c r="Q158" t="s">
        <v>33</v>
      </c>
      <c r="R158" t="s">
        <v>47</v>
      </c>
      <c r="S158" t="s">
        <v>698</v>
      </c>
      <c r="T158" t="s">
        <v>36</v>
      </c>
      <c r="U158" t="s">
        <v>713</v>
      </c>
      <c r="V158" t="s">
        <v>714</v>
      </c>
      <c r="W158" t="s">
        <v>37</v>
      </c>
      <c r="X158" t="s">
        <v>29</v>
      </c>
      <c r="Y158" t="s">
        <v>29</v>
      </c>
      <c r="Z158" t="s">
        <v>38</v>
      </c>
      <c r="AA158" t="s">
        <v>29</v>
      </c>
      <c r="AB158" t="s">
        <v>29</v>
      </c>
      <c r="AC158" t="s">
        <v>29</v>
      </c>
      <c r="AD158" t="s">
        <v>29</v>
      </c>
      <c r="AE158" t="s">
        <v>715</v>
      </c>
    </row>
    <row r="159" spans="1:31" x14ac:dyDescent="0.2">
      <c r="A159" t="s">
        <v>28</v>
      </c>
      <c r="B159">
        <v>5101</v>
      </c>
      <c r="C159">
        <v>3</v>
      </c>
      <c r="D159" t="str">
        <f t="shared" si="2"/>
        <v>51013</v>
      </c>
      <c r="E159" t="s">
        <v>39</v>
      </c>
      <c r="F159" t="s">
        <v>709</v>
      </c>
      <c r="G159" t="s">
        <v>710</v>
      </c>
      <c r="H159" t="s">
        <v>695</v>
      </c>
      <c r="I159" t="s">
        <v>711</v>
      </c>
      <c r="J159">
        <v>2008</v>
      </c>
      <c r="K159" t="s">
        <v>712</v>
      </c>
      <c r="L159" t="s">
        <v>697</v>
      </c>
      <c r="M159" t="s">
        <v>29</v>
      </c>
      <c r="N159" t="s">
        <v>386</v>
      </c>
      <c r="O159" t="s">
        <v>32</v>
      </c>
      <c r="P159" t="s">
        <v>29</v>
      </c>
      <c r="Q159" t="s">
        <v>33</v>
      </c>
      <c r="R159" t="s">
        <v>434</v>
      </c>
      <c r="S159" t="s">
        <v>716</v>
      </c>
      <c r="T159" t="s">
        <v>36</v>
      </c>
      <c r="U159" t="s">
        <v>713</v>
      </c>
      <c r="V159" t="s">
        <v>714</v>
      </c>
      <c r="W159" t="s">
        <v>37</v>
      </c>
      <c r="X159" t="s">
        <v>29</v>
      </c>
      <c r="Y159" t="s">
        <v>29</v>
      </c>
      <c r="Z159" t="s">
        <v>38</v>
      </c>
      <c r="AA159" t="s">
        <v>29</v>
      </c>
      <c r="AB159" t="s">
        <v>29</v>
      </c>
      <c r="AC159" t="s">
        <v>29</v>
      </c>
      <c r="AD159" t="s">
        <v>29</v>
      </c>
      <c r="AE159" t="s">
        <v>715</v>
      </c>
    </row>
    <row r="160" spans="1:31" x14ac:dyDescent="0.2">
      <c r="A160" t="s">
        <v>28</v>
      </c>
      <c r="B160">
        <v>5101</v>
      </c>
      <c r="C160">
        <v>4</v>
      </c>
      <c r="D160" t="str">
        <f t="shared" si="2"/>
        <v>51014</v>
      </c>
      <c r="E160" t="s">
        <v>39</v>
      </c>
      <c r="F160" t="s">
        <v>709</v>
      </c>
      <c r="G160" t="s">
        <v>710</v>
      </c>
      <c r="H160" t="s">
        <v>695</v>
      </c>
      <c r="I160" t="s">
        <v>711</v>
      </c>
      <c r="J160">
        <v>2008</v>
      </c>
      <c r="K160" t="s">
        <v>712</v>
      </c>
      <c r="L160" t="s">
        <v>697</v>
      </c>
      <c r="M160" t="s">
        <v>29</v>
      </c>
      <c r="N160" t="s">
        <v>386</v>
      </c>
      <c r="O160" t="s">
        <v>32</v>
      </c>
      <c r="P160" t="s">
        <v>29</v>
      </c>
      <c r="Q160" t="s">
        <v>33</v>
      </c>
      <c r="R160" t="s">
        <v>52</v>
      </c>
      <c r="S160" t="s">
        <v>716</v>
      </c>
      <c r="T160" t="s">
        <v>36</v>
      </c>
      <c r="U160" t="s">
        <v>713</v>
      </c>
      <c r="V160" t="s">
        <v>714</v>
      </c>
      <c r="W160" t="s">
        <v>37</v>
      </c>
      <c r="X160" t="s">
        <v>29</v>
      </c>
      <c r="Y160" t="s">
        <v>29</v>
      </c>
      <c r="Z160" t="s">
        <v>38</v>
      </c>
      <c r="AA160" t="s">
        <v>29</v>
      </c>
      <c r="AB160" t="s">
        <v>29</v>
      </c>
      <c r="AC160" t="s">
        <v>29</v>
      </c>
      <c r="AD160" t="s">
        <v>29</v>
      </c>
      <c r="AE160" t="s">
        <v>715</v>
      </c>
    </row>
    <row r="161" spans="1:31" x14ac:dyDescent="0.2">
      <c r="A161" t="s">
        <v>28</v>
      </c>
      <c r="B161">
        <v>5101</v>
      </c>
      <c r="C161">
        <v>5</v>
      </c>
      <c r="D161" t="str">
        <f t="shared" si="2"/>
        <v>51015</v>
      </c>
      <c r="E161" t="s">
        <v>39</v>
      </c>
      <c r="F161" t="s">
        <v>709</v>
      </c>
      <c r="G161" t="s">
        <v>710</v>
      </c>
      <c r="H161" t="s">
        <v>695</v>
      </c>
      <c r="I161" t="s">
        <v>711</v>
      </c>
      <c r="J161">
        <v>2008</v>
      </c>
      <c r="K161" t="s">
        <v>712</v>
      </c>
      <c r="L161" t="s">
        <v>697</v>
      </c>
      <c r="M161" t="s">
        <v>29</v>
      </c>
      <c r="N161" t="s">
        <v>386</v>
      </c>
      <c r="O161" t="s">
        <v>32</v>
      </c>
      <c r="P161" t="s">
        <v>29</v>
      </c>
      <c r="Q161" t="s">
        <v>33</v>
      </c>
      <c r="R161" t="s">
        <v>53</v>
      </c>
      <c r="S161" t="s">
        <v>717</v>
      </c>
      <c r="T161" t="s">
        <v>36</v>
      </c>
      <c r="U161" t="s">
        <v>713</v>
      </c>
      <c r="V161" t="s">
        <v>714</v>
      </c>
      <c r="W161" t="s">
        <v>37</v>
      </c>
      <c r="X161" t="s">
        <v>29</v>
      </c>
      <c r="Y161" t="s">
        <v>29</v>
      </c>
      <c r="Z161" t="s">
        <v>38</v>
      </c>
      <c r="AA161" t="s">
        <v>29</v>
      </c>
      <c r="AB161" t="s">
        <v>29</v>
      </c>
      <c r="AC161" t="s">
        <v>29</v>
      </c>
      <c r="AD161" t="s">
        <v>29</v>
      </c>
      <c r="AE161" t="s">
        <v>715</v>
      </c>
    </row>
    <row r="162" spans="1:31" x14ac:dyDescent="0.2">
      <c r="A162" t="s">
        <v>28</v>
      </c>
      <c r="B162">
        <v>5101</v>
      </c>
      <c r="C162">
        <v>6</v>
      </c>
      <c r="D162" t="str">
        <f t="shared" si="2"/>
        <v>51016</v>
      </c>
      <c r="E162" t="s">
        <v>39</v>
      </c>
      <c r="F162" t="s">
        <v>709</v>
      </c>
      <c r="G162" t="s">
        <v>710</v>
      </c>
      <c r="H162" t="s">
        <v>695</v>
      </c>
      <c r="I162" t="s">
        <v>711</v>
      </c>
      <c r="J162">
        <v>2008</v>
      </c>
      <c r="K162" t="s">
        <v>712</v>
      </c>
      <c r="L162" t="s">
        <v>697</v>
      </c>
      <c r="M162" t="s">
        <v>29</v>
      </c>
      <c r="N162" t="s">
        <v>386</v>
      </c>
      <c r="O162" t="s">
        <v>32</v>
      </c>
      <c r="P162" t="s">
        <v>29</v>
      </c>
      <c r="Q162" t="s">
        <v>33</v>
      </c>
      <c r="R162" t="s">
        <v>55</v>
      </c>
      <c r="S162" t="s">
        <v>717</v>
      </c>
      <c r="T162" t="s">
        <v>36</v>
      </c>
      <c r="U162" t="s">
        <v>713</v>
      </c>
      <c r="V162" t="s">
        <v>714</v>
      </c>
      <c r="W162" t="s">
        <v>37</v>
      </c>
      <c r="X162" t="s">
        <v>29</v>
      </c>
      <c r="Y162" t="s">
        <v>29</v>
      </c>
      <c r="Z162" t="s">
        <v>38</v>
      </c>
      <c r="AA162" t="s">
        <v>29</v>
      </c>
      <c r="AB162" t="s">
        <v>29</v>
      </c>
      <c r="AC162" t="s">
        <v>29</v>
      </c>
      <c r="AD162" t="s">
        <v>29</v>
      </c>
      <c r="AE162" t="s">
        <v>715</v>
      </c>
    </row>
    <row r="163" spans="1:31" x14ac:dyDescent="0.2">
      <c r="A163" t="s">
        <v>28</v>
      </c>
      <c r="B163">
        <v>5102</v>
      </c>
      <c r="C163">
        <v>1</v>
      </c>
      <c r="D163" t="str">
        <f t="shared" si="2"/>
        <v>51021</v>
      </c>
      <c r="E163" t="s">
        <v>29</v>
      </c>
      <c r="F163" t="s">
        <v>718</v>
      </c>
      <c r="G163" t="s">
        <v>718</v>
      </c>
      <c r="H163" t="s">
        <v>29</v>
      </c>
      <c r="I163" t="s">
        <v>719</v>
      </c>
      <c r="J163">
        <v>2008</v>
      </c>
      <c r="K163" t="s">
        <v>29</v>
      </c>
      <c r="L163" t="s">
        <v>116</v>
      </c>
      <c r="M163" t="s">
        <v>29</v>
      </c>
      <c r="N163" t="s">
        <v>29</v>
      </c>
      <c r="O163" t="s">
        <v>48</v>
      </c>
      <c r="P163" t="s">
        <v>29</v>
      </c>
      <c r="Q163" t="s">
        <v>33</v>
      </c>
      <c r="R163" t="s">
        <v>49</v>
      </c>
      <c r="S163" t="s">
        <v>50</v>
      </c>
      <c r="T163" t="s">
        <v>36</v>
      </c>
      <c r="U163" t="s">
        <v>720</v>
      </c>
      <c r="V163" t="s">
        <v>721</v>
      </c>
      <c r="W163" t="s">
        <v>36</v>
      </c>
      <c r="X163" t="s">
        <v>29</v>
      </c>
      <c r="Y163" t="s">
        <v>29</v>
      </c>
      <c r="Z163" t="s">
        <v>553</v>
      </c>
      <c r="AA163" t="s">
        <v>29</v>
      </c>
      <c r="AB163" t="s">
        <v>29</v>
      </c>
      <c r="AC163" t="s">
        <v>29</v>
      </c>
      <c r="AD163" t="s">
        <v>29</v>
      </c>
      <c r="AE163" t="s">
        <v>29</v>
      </c>
    </row>
    <row r="164" spans="1:31" x14ac:dyDescent="0.2">
      <c r="A164" t="s">
        <v>28</v>
      </c>
      <c r="B164">
        <v>5103</v>
      </c>
      <c r="C164">
        <v>1</v>
      </c>
      <c r="D164" t="str">
        <f t="shared" si="2"/>
        <v>51031</v>
      </c>
      <c r="E164" t="s">
        <v>29</v>
      </c>
      <c r="F164" t="s">
        <v>722</v>
      </c>
      <c r="G164" t="s">
        <v>722</v>
      </c>
      <c r="H164" t="s">
        <v>29</v>
      </c>
      <c r="I164" t="s">
        <v>723</v>
      </c>
      <c r="J164">
        <v>2008</v>
      </c>
      <c r="K164" t="s">
        <v>29</v>
      </c>
      <c r="L164" t="s">
        <v>116</v>
      </c>
      <c r="M164" t="s">
        <v>29</v>
      </c>
      <c r="N164" t="s">
        <v>29</v>
      </c>
      <c r="O164" t="s">
        <v>48</v>
      </c>
      <c r="P164" t="s">
        <v>29</v>
      </c>
      <c r="Q164" t="s">
        <v>33</v>
      </c>
      <c r="R164" t="s">
        <v>49</v>
      </c>
      <c r="S164" t="s">
        <v>50</v>
      </c>
      <c r="T164" t="s">
        <v>36</v>
      </c>
      <c r="U164" t="s">
        <v>113</v>
      </c>
      <c r="V164" t="s">
        <v>117</v>
      </c>
      <c r="W164" t="s">
        <v>36</v>
      </c>
      <c r="X164" t="s">
        <v>29</v>
      </c>
      <c r="Y164" t="s">
        <v>29</v>
      </c>
      <c r="Z164" t="s">
        <v>553</v>
      </c>
      <c r="AA164" t="s">
        <v>29</v>
      </c>
      <c r="AB164" t="s">
        <v>29</v>
      </c>
      <c r="AC164" t="s">
        <v>29</v>
      </c>
      <c r="AD164" t="s">
        <v>29</v>
      </c>
      <c r="AE164" t="s">
        <v>29</v>
      </c>
    </row>
    <row r="165" spans="1:31" x14ac:dyDescent="0.2">
      <c r="A165" t="s">
        <v>28</v>
      </c>
      <c r="B165">
        <v>5104</v>
      </c>
      <c r="C165">
        <v>1</v>
      </c>
      <c r="D165" t="str">
        <f t="shared" si="2"/>
        <v>51041</v>
      </c>
      <c r="E165" t="s">
        <v>118</v>
      </c>
      <c r="F165" t="s">
        <v>724</v>
      </c>
      <c r="G165" t="s">
        <v>724</v>
      </c>
      <c r="H165" t="s">
        <v>29</v>
      </c>
      <c r="I165" t="s">
        <v>119</v>
      </c>
      <c r="J165">
        <v>2008</v>
      </c>
      <c r="K165" t="s">
        <v>725</v>
      </c>
      <c r="L165" t="s">
        <v>30</v>
      </c>
      <c r="M165" t="s">
        <v>29</v>
      </c>
      <c r="N165" t="s">
        <v>29</v>
      </c>
      <c r="O165" t="s">
        <v>48</v>
      </c>
      <c r="P165" t="s">
        <v>84</v>
      </c>
      <c r="Q165" t="s">
        <v>33</v>
      </c>
      <c r="R165" t="s">
        <v>49</v>
      </c>
      <c r="S165" t="s">
        <v>50</v>
      </c>
      <c r="T165" t="s">
        <v>36</v>
      </c>
      <c r="U165" t="s">
        <v>121</v>
      </c>
      <c r="V165" t="s">
        <v>68</v>
      </c>
      <c r="W165" t="s">
        <v>36</v>
      </c>
      <c r="X165">
        <v>0</v>
      </c>
      <c r="Y165" t="s">
        <v>1112</v>
      </c>
      <c r="Z165" t="s">
        <v>553</v>
      </c>
      <c r="AA165">
        <v>0</v>
      </c>
      <c r="AB165">
        <v>0</v>
      </c>
      <c r="AC165">
        <v>0</v>
      </c>
      <c r="AD165">
        <v>0</v>
      </c>
      <c r="AE165" t="s">
        <v>726</v>
      </c>
    </row>
    <row r="166" spans="1:31" x14ac:dyDescent="0.2">
      <c r="A166" t="s">
        <v>28</v>
      </c>
      <c r="B166">
        <v>5105</v>
      </c>
      <c r="C166">
        <v>1</v>
      </c>
      <c r="D166" t="str">
        <f t="shared" si="2"/>
        <v>51051</v>
      </c>
      <c r="E166" t="s">
        <v>29</v>
      </c>
      <c r="F166" t="s">
        <v>727</v>
      </c>
      <c r="G166" t="s">
        <v>728</v>
      </c>
      <c r="H166" t="s">
        <v>29</v>
      </c>
      <c r="I166" t="s">
        <v>729</v>
      </c>
      <c r="J166">
        <v>2008</v>
      </c>
      <c r="K166" t="s">
        <v>29</v>
      </c>
      <c r="L166" t="s">
        <v>30</v>
      </c>
      <c r="M166" t="s">
        <v>29</v>
      </c>
      <c r="N166" t="s">
        <v>29</v>
      </c>
      <c r="O166" t="s">
        <v>48</v>
      </c>
      <c r="P166" t="s">
        <v>84</v>
      </c>
      <c r="Q166" t="s">
        <v>33</v>
      </c>
      <c r="R166" t="s">
        <v>49</v>
      </c>
      <c r="S166" t="s">
        <v>50</v>
      </c>
      <c r="T166" t="s">
        <v>36</v>
      </c>
      <c r="U166" t="s">
        <v>730</v>
      </c>
      <c r="V166" t="s">
        <v>68</v>
      </c>
      <c r="W166" t="s">
        <v>36</v>
      </c>
      <c r="X166" t="s">
        <v>29</v>
      </c>
      <c r="Y166" t="s">
        <v>29</v>
      </c>
      <c r="Z166" t="s">
        <v>553</v>
      </c>
      <c r="AA166" t="s">
        <v>29</v>
      </c>
      <c r="AB166" t="s">
        <v>29</v>
      </c>
      <c r="AC166" t="s">
        <v>29</v>
      </c>
      <c r="AD166" t="s">
        <v>29</v>
      </c>
      <c r="AE166" t="s">
        <v>29</v>
      </c>
    </row>
    <row r="167" spans="1:31" x14ac:dyDescent="0.2">
      <c r="A167" t="s">
        <v>28</v>
      </c>
      <c r="B167">
        <v>5106</v>
      </c>
      <c r="C167">
        <v>1</v>
      </c>
      <c r="D167" t="str">
        <f t="shared" si="2"/>
        <v>51061</v>
      </c>
      <c r="E167" t="s">
        <v>29</v>
      </c>
      <c r="F167" t="s">
        <v>731</v>
      </c>
      <c r="G167" t="s">
        <v>731</v>
      </c>
      <c r="H167" t="s">
        <v>29</v>
      </c>
      <c r="I167" t="s">
        <v>732</v>
      </c>
      <c r="J167">
        <v>2008</v>
      </c>
      <c r="K167" t="s">
        <v>29</v>
      </c>
      <c r="L167" t="s">
        <v>67</v>
      </c>
      <c r="M167" t="s">
        <v>29</v>
      </c>
      <c r="N167" t="s">
        <v>29</v>
      </c>
      <c r="O167" t="s">
        <v>48</v>
      </c>
      <c r="P167" t="s">
        <v>29</v>
      </c>
      <c r="Q167" t="s">
        <v>33</v>
      </c>
      <c r="R167" t="s">
        <v>49</v>
      </c>
      <c r="S167" t="s">
        <v>50</v>
      </c>
      <c r="T167" t="s">
        <v>36</v>
      </c>
      <c r="U167" t="s">
        <v>733</v>
      </c>
      <c r="V167" t="s">
        <v>117</v>
      </c>
      <c r="W167" t="s">
        <v>36</v>
      </c>
      <c r="X167" t="s">
        <v>29</v>
      </c>
      <c r="Y167" t="s">
        <v>29</v>
      </c>
      <c r="Z167" t="s">
        <v>553</v>
      </c>
      <c r="AA167" t="s">
        <v>29</v>
      </c>
      <c r="AB167" t="s">
        <v>29</v>
      </c>
      <c r="AC167" t="s">
        <v>29</v>
      </c>
      <c r="AD167" t="s">
        <v>29</v>
      </c>
      <c r="AE167" t="s">
        <v>29</v>
      </c>
    </row>
    <row r="168" spans="1:31" x14ac:dyDescent="0.2">
      <c r="A168" t="s">
        <v>28</v>
      </c>
      <c r="B168">
        <v>5107</v>
      </c>
      <c r="C168">
        <v>1</v>
      </c>
      <c r="D168" t="str">
        <f t="shared" si="2"/>
        <v>51071</v>
      </c>
      <c r="E168" t="s">
        <v>100</v>
      </c>
      <c r="F168" t="s">
        <v>122</v>
      </c>
      <c r="G168" t="s">
        <v>122</v>
      </c>
      <c r="H168" t="s">
        <v>29</v>
      </c>
      <c r="I168" t="s">
        <v>123</v>
      </c>
      <c r="J168">
        <v>2008</v>
      </c>
      <c r="K168" t="s">
        <v>124</v>
      </c>
      <c r="L168" t="s">
        <v>67</v>
      </c>
      <c r="M168" t="s">
        <v>29</v>
      </c>
      <c r="N168" t="s">
        <v>29</v>
      </c>
      <c r="O168" t="s">
        <v>48</v>
      </c>
      <c r="P168" t="s">
        <v>84</v>
      </c>
      <c r="Q168" t="s">
        <v>33</v>
      </c>
      <c r="R168" t="s">
        <v>49</v>
      </c>
      <c r="S168" t="s">
        <v>50</v>
      </c>
      <c r="T168" t="s">
        <v>37</v>
      </c>
      <c r="U168" t="s">
        <v>125</v>
      </c>
      <c r="V168" t="s">
        <v>126</v>
      </c>
      <c r="W168" t="s">
        <v>37</v>
      </c>
      <c r="X168">
        <v>0</v>
      </c>
      <c r="Y168" t="s">
        <v>1112</v>
      </c>
      <c r="Z168" t="s">
        <v>553</v>
      </c>
      <c r="AA168">
        <v>0.161</v>
      </c>
      <c r="AB168">
        <v>0.11799999999999999</v>
      </c>
      <c r="AC168">
        <v>0.11</v>
      </c>
      <c r="AD168">
        <v>0.151</v>
      </c>
      <c r="AE168" t="s">
        <v>734</v>
      </c>
    </row>
    <row r="169" spans="1:31" x14ac:dyDescent="0.2">
      <c r="A169" t="s">
        <v>28</v>
      </c>
      <c r="B169">
        <v>5108</v>
      </c>
      <c r="C169">
        <v>1</v>
      </c>
      <c r="D169" t="str">
        <f t="shared" si="2"/>
        <v>51081</v>
      </c>
      <c r="E169" t="s">
        <v>29</v>
      </c>
      <c r="F169" t="s">
        <v>735</v>
      </c>
      <c r="G169" t="s">
        <v>735</v>
      </c>
      <c r="H169" t="s">
        <v>29</v>
      </c>
      <c r="I169" t="s">
        <v>736</v>
      </c>
      <c r="J169">
        <v>2008</v>
      </c>
      <c r="K169" t="s">
        <v>29</v>
      </c>
      <c r="L169" t="s">
        <v>67</v>
      </c>
      <c r="M169" t="s">
        <v>29</v>
      </c>
      <c r="N169" t="s">
        <v>29</v>
      </c>
      <c r="O169" t="s">
        <v>48</v>
      </c>
      <c r="P169" t="s">
        <v>29</v>
      </c>
      <c r="Q169" t="s">
        <v>33</v>
      </c>
      <c r="R169" t="s">
        <v>53</v>
      </c>
      <c r="S169" t="s">
        <v>54</v>
      </c>
      <c r="T169" t="s">
        <v>36</v>
      </c>
      <c r="U169" t="s">
        <v>737</v>
      </c>
      <c r="V169" t="s">
        <v>127</v>
      </c>
      <c r="W169" t="s">
        <v>37</v>
      </c>
      <c r="X169" t="s">
        <v>29</v>
      </c>
      <c r="Y169" t="s">
        <v>29</v>
      </c>
      <c r="Z169" t="s">
        <v>553</v>
      </c>
      <c r="AA169" t="s">
        <v>29</v>
      </c>
      <c r="AB169" t="s">
        <v>29</v>
      </c>
      <c r="AC169" t="s">
        <v>29</v>
      </c>
      <c r="AD169" t="s">
        <v>29</v>
      </c>
      <c r="AE169" t="s">
        <v>29</v>
      </c>
    </row>
    <row r="170" spans="1:31" x14ac:dyDescent="0.2">
      <c r="A170" t="s">
        <v>28</v>
      </c>
      <c r="B170">
        <v>5108</v>
      </c>
      <c r="C170">
        <v>2</v>
      </c>
      <c r="D170" t="str">
        <f t="shared" si="2"/>
        <v>51082</v>
      </c>
      <c r="E170" t="s">
        <v>29</v>
      </c>
      <c r="F170" t="s">
        <v>735</v>
      </c>
      <c r="G170" t="s">
        <v>735</v>
      </c>
      <c r="H170" t="s">
        <v>29</v>
      </c>
      <c r="I170" t="s">
        <v>736</v>
      </c>
      <c r="J170">
        <v>2008</v>
      </c>
      <c r="K170" t="s">
        <v>29</v>
      </c>
      <c r="L170" t="s">
        <v>67</v>
      </c>
      <c r="M170" t="s">
        <v>29</v>
      </c>
      <c r="N170" t="s">
        <v>29</v>
      </c>
      <c r="O170" t="s">
        <v>48</v>
      </c>
      <c r="P170" t="s">
        <v>29</v>
      </c>
      <c r="Q170" t="s">
        <v>33</v>
      </c>
      <c r="R170" t="s">
        <v>55</v>
      </c>
      <c r="S170" t="s">
        <v>54</v>
      </c>
      <c r="T170" t="s">
        <v>36</v>
      </c>
      <c r="U170" t="s">
        <v>737</v>
      </c>
      <c r="V170" t="s">
        <v>127</v>
      </c>
      <c r="W170" t="s">
        <v>37</v>
      </c>
      <c r="X170" t="s">
        <v>29</v>
      </c>
      <c r="Y170" t="s">
        <v>29</v>
      </c>
      <c r="Z170" t="s">
        <v>553</v>
      </c>
      <c r="AA170" t="s">
        <v>29</v>
      </c>
      <c r="AB170" t="s">
        <v>29</v>
      </c>
      <c r="AC170" t="s">
        <v>29</v>
      </c>
      <c r="AD170" t="s">
        <v>29</v>
      </c>
      <c r="AE170" t="s">
        <v>29</v>
      </c>
    </row>
    <row r="171" spans="1:31" x14ac:dyDescent="0.2">
      <c r="A171" t="s">
        <v>28</v>
      </c>
      <c r="B171">
        <v>5109</v>
      </c>
      <c r="C171">
        <v>1</v>
      </c>
      <c r="D171" t="str">
        <f t="shared" si="2"/>
        <v>51091</v>
      </c>
      <c r="E171" t="s">
        <v>29</v>
      </c>
      <c r="F171" t="s">
        <v>677</v>
      </c>
      <c r="G171" t="s">
        <v>677</v>
      </c>
      <c r="H171" t="s">
        <v>29</v>
      </c>
      <c r="I171" t="s">
        <v>738</v>
      </c>
      <c r="J171">
        <v>2008</v>
      </c>
      <c r="K171" t="s">
        <v>29</v>
      </c>
      <c r="L171" t="s">
        <v>67</v>
      </c>
      <c r="M171" t="s">
        <v>29</v>
      </c>
      <c r="N171" t="s">
        <v>29</v>
      </c>
      <c r="O171" t="s">
        <v>48</v>
      </c>
      <c r="P171" t="s">
        <v>29</v>
      </c>
      <c r="Q171" t="s">
        <v>33</v>
      </c>
      <c r="R171" t="s">
        <v>394</v>
      </c>
      <c r="S171" t="s">
        <v>46</v>
      </c>
      <c r="T171" t="s">
        <v>36</v>
      </c>
      <c r="U171" t="s">
        <v>739</v>
      </c>
      <c r="V171" t="s">
        <v>578</v>
      </c>
      <c r="W171" t="s">
        <v>36</v>
      </c>
      <c r="X171" t="s">
        <v>29</v>
      </c>
      <c r="Y171" t="s">
        <v>29</v>
      </c>
      <c r="Z171" t="s">
        <v>553</v>
      </c>
      <c r="AA171" t="s">
        <v>29</v>
      </c>
      <c r="AB171" t="s">
        <v>29</v>
      </c>
      <c r="AC171" t="s">
        <v>29</v>
      </c>
      <c r="AD171" t="s">
        <v>29</v>
      </c>
      <c r="AE171" t="s">
        <v>29</v>
      </c>
    </row>
    <row r="172" spans="1:31" x14ac:dyDescent="0.2">
      <c r="A172" t="s">
        <v>28</v>
      </c>
      <c r="B172">
        <v>5109</v>
      </c>
      <c r="C172">
        <v>2</v>
      </c>
      <c r="D172" t="str">
        <f t="shared" si="2"/>
        <v>51092</v>
      </c>
      <c r="E172" t="s">
        <v>29</v>
      </c>
      <c r="F172" t="s">
        <v>677</v>
      </c>
      <c r="G172" t="s">
        <v>677</v>
      </c>
      <c r="H172" t="s">
        <v>29</v>
      </c>
      <c r="I172" t="s">
        <v>738</v>
      </c>
      <c r="J172">
        <v>2008</v>
      </c>
      <c r="K172" t="s">
        <v>29</v>
      </c>
      <c r="L172" t="s">
        <v>67</v>
      </c>
      <c r="M172" t="s">
        <v>29</v>
      </c>
      <c r="N172" t="s">
        <v>29</v>
      </c>
      <c r="O172" t="s">
        <v>48</v>
      </c>
      <c r="P172" t="s">
        <v>29</v>
      </c>
      <c r="Q172" t="s">
        <v>33</v>
      </c>
      <c r="R172" t="s">
        <v>47</v>
      </c>
      <c r="S172" t="s">
        <v>46</v>
      </c>
      <c r="T172" t="s">
        <v>36</v>
      </c>
      <c r="U172" t="s">
        <v>739</v>
      </c>
      <c r="V172" t="s">
        <v>578</v>
      </c>
      <c r="W172" t="s">
        <v>36</v>
      </c>
      <c r="X172" t="s">
        <v>29</v>
      </c>
      <c r="Y172" t="s">
        <v>29</v>
      </c>
      <c r="Z172" t="s">
        <v>553</v>
      </c>
      <c r="AA172" t="s">
        <v>29</v>
      </c>
      <c r="AB172" t="s">
        <v>29</v>
      </c>
      <c r="AC172" t="s">
        <v>29</v>
      </c>
      <c r="AD172" t="s">
        <v>29</v>
      </c>
      <c r="AE172" t="s">
        <v>29</v>
      </c>
    </row>
    <row r="173" spans="1:31" x14ac:dyDescent="0.2">
      <c r="A173" t="s">
        <v>28</v>
      </c>
      <c r="B173">
        <v>5110</v>
      </c>
      <c r="C173">
        <v>1</v>
      </c>
      <c r="D173" t="str">
        <f t="shared" si="2"/>
        <v>51101</v>
      </c>
      <c r="E173" t="s">
        <v>118</v>
      </c>
      <c r="F173" t="s">
        <v>740</v>
      </c>
      <c r="G173" t="s">
        <v>740</v>
      </c>
      <c r="H173" t="s">
        <v>29</v>
      </c>
      <c r="I173" t="s">
        <v>128</v>
      </c>
      <c r="J173">
        <v>2008</v>
      </c>
      <c r="K173" t="s">
        <v>741</v>
      </c>
      <c r="L173" t="s">
        <v>69</v>
      </c>
      <c r="M173" t="s">
        <v>29</v>
      </c>
      <c r="N173" t="s">
        <v>29</v>
      </c>
      <c r="O173" t="s">
        <v>48</v>
      </c>
      <c r="P173" t="s">
        <v>84</v>
      </c>
      <c r="Q173" t="s">
        <v>33</v>
      </c>
      <c r="R173" t="s">
        <v>49</v>
      </c>
      <c r="S173" t="s">
        <v>50</v>
      </c>
      <c r="T173" t="s">
        <v>36</v>
      </c>
      <c r="U173" t="s">
        <v>130</v>
      </c>
      <c r="V173" t="s">
        <v>68</v>
      </c>
      <c r="W173" t="s">
        <v>36</v>
      </c>
      <c r="X173">
        <v>0</v>
      </c>
      <c r="Y173" t="s">
        <v>1112</v>
      </c>
      <c r="Z173" t="s">
        <v>553</v>
      </c>
      <c r="AA173">
        <v>0</v>
      </c>
      <c r="AB173">
        <v>0</v>
      </c>
      <c r="AC173">
        <v>0</v>
      </c>
      <c r="AD173">
        <v>0</v>
      </c>
      <c r="AE173" t="s">
        <v>742</v>
      </c>
    </row>
    <row r="174" spans="1:31" x14ac:dyDescent="0.2">
      <c r="A174" t="s">
        <v>28</v>
      </c>
      <c r="B174">
        <v>5111</v>
      </c>
      <c r="C174">
        <v>1</v>
      </c>
      <c r="D174" t="str">
        <f t="shared" si="2"/>
        <v>51111</v>
      </c>
      <c r="E174" t="s">
        <v>85</v>
      </c>
      <c r="F174" t="s">
        <v>743</v>
      </c>
      <c r="G174" t="s">
        <v>743</v>
      </c>
      <c r="H174" t="s">
        <v>29</v>
      </c>
      <c r="I174" t="s">
        <v>744</v>
      </c>
      <c r="J174">
        <v>2008</v>
      </c>
      <c r="K174" t="s">
        <v>745</v>
      </c>
      <c r="L174" t="s">
        <v>67</v>
      </c>
      <c r="M174" t="s">
        <v>131</v>
      </c>
      <c r="N174" t="s">
        <v>29</v>
      </c>
      <c r="O174" t="s">
        <v>48</v>
      </c>
      <c r="P174" t="s">
        <v>84</v>
      </c>
      <c r="Q174" t="s">
        <v>33</v>
      </c>
      <c r="R174" t="s">
        <v>49</v>
      </c>
      <c r="S174" t="s">
        <v>50</v>
      </c>
      <c r="T174" t="s">
        <v>36</v>
      </c>
      <c r="U174" t="s">
        <v>114</v>
      </c>
      <c r="V174" t="s">
        <v>117</v>
      </c>
      <c r="W174" t="s">
        <v>36</v>
      </c>
      <c r="X174" t="s">
        <v>29</v>
      </c>
      <c r="Y174" t="s">
        <v>29</v>
      </c>
      <c r="Z174" t="s">
        <v>38</v>
      </c>
      <c r="AA174" t="s">
        <v>29</v>
      </c>
      <c r="AB174" t="s">
        <v>29</v>
      </c>
      <c r="AC174" t="s">
        <v>29</v>
      </c>
      <c r="AD174" t="s">
        <v>29</v>
      </c>
      <c r="AE174" t="s">
        <v>29</v>
      </c>
    </row>
    <row r="175" spans="1:31" x14ac:dyDescent="0.2">
      <c r="A175" t="s">
        <v>28</v>
      </c>
      <c r="B175">
        <v>5111</v>
      </c>
      <c r="C175">
        <v>2</v>
      </c>
      <c r="D175" t="str">
        <f t="shared" si="2"/>
        <v>51112</v>
      </c>
      <c r="E175" t="s">
        <v>85</v>
      </c>
      <c r="F175" t="s">
        <v>743</v>
      </c>
      <c r="G175" t="s">
        <v>743</v>
      </c>
      <c r="H175" t="s">
        <v>29</v>
      </c>
      <c r="I175" t="s">
        <v>744</v>
      </c>
      <c r="J175">
        <v>2008</v>
      </c>
      <c r="K175" t="s">
        <v>745</v>
      </c>
      <c r="L175" t="s">
        <v>30</v>
      </c>
      <c r="M175" t="s">
        <v>132</v>
      </c>
      <c r="N175" t="s">
        <v>29</v>
      </c>
      <c r="O175" t="s">
        <v>48</v>
      </c>
      <c r="P175" t="s">
        <v>84</v>
      </c>
      <c r="Q175" t="s">
        <v>33</v>
      </c>
      <c r="R175" t="s">
        <v>49</v>
      </c>
      <c r="S175" t="s">
        <v>50</v>
      </c>
      <c r="T175" t="s">
        <v>36</v>
      </c>
      <c r="U175" t="s">
        <v>114</v>
      </c>
      <c r="V175" t="s">
        <v>117</v>
      </c>
      <c r="W175" t="s">
        <v>36</v>
      </c>
      <c r="X175" t="s">
        <v>29</v>
      </c>
      <c r="Y175" t="s">
        <v>29</v>
      </c>
      <c r="Z175" t="s">
        <v>38</v>
      </c>
      <c r="AA175" t="s">
        <v>29</v>
      </c>
      <c r="AB175" t="s">
        <v>29</v>
      </c>
      <c r="AC175" t="s">
        <v>29</v>
      </c>
      <c r="AD175" t="s">
        <v>29</v>
      </c>
      <c r="AE175" t="s">
        <v>29</v>
      </c>
    </row>
    <row r="176" spans="1:31" x14ac:dyDescent="0.2">
      <c r="A176" t="s">
        <v>28</v>
      </c>
      <c r="B176">
        <v>5112</v>
      </c>
      <c r="C176">
        <v>1</v>
      </c>
      <c r="D176" t="str">
        <f t="shared" si="2"/>
        <v>51121</v>
      </c>
      <c r="E176" t="s">
        <v>133</v>
      </c>
      <c r="F176" t="s">
        <v>746</v>
      </c>
      <c r="G176" t="s">
        <v>746</v>
      </c>
      <c r="H176" t="s">
        <v>29</v>
      </c>
      <c r="I176" t="s">
        <v>134</v>
      </c>
      <c r="J176">
        <v>2008</v>
      </c>
      <c r="K176" t="s">
        <v>747</v>
      </c>
      <c r="L176" t="s">
        <v>61</v>
      </c>
      <c r="M176" t="s">
        <v>135</v>
      </c>
      <c r="N176" t="s">
        <v>29</v>
      </c>
      <c r="O176" t="s">
        <v>48</v>
      </c>
      <c r="P176" t="s">
        <v>84</v>
      </c>
      <c r="Q176" t="s">
        <v>33</v>
      </c>
      <c r="R176" t="s">
        <v>434</v>
      </c>
      <c r="S176" t="s">
        <v>57</v>
      </c>
      <c r="T176" t="s">
        <v>37</v>
      </c>
      <c r="U176" t="s">
        <v>136</v>
      </c>
      <c r="V176" t="s">
        <v>68</v>
      </c>
      <c r="W176" t="s">
        <v>36</v>
      </c>
      <c r="X176">
        <v>8</v>
      </c>
      <c r="Y176" t="s">
        <v>1112</v>
      </c>
      <c r="Z176" t="s">
        <v>38</v>
      </c>
      <c r="AA176">
        <v>0.81699999999999995</v>
      </c>
      <c r="AB176">
        <v>2.2080000000000002</v>
      </c>
      <c r="AC176">
        <v>3.9569999999999999</v>
      </c>
      <c r="AD176">
        <v>3.7370000000000001</v>
      </c>
      <c r="AE176" t="s">
        <v>29</v>
      </c>
    </row>
    <row r="177" spans="1:31" x14ac:dyDescent="0.2">
      <c r="A177" t="s">
        <v>28</v>
      </c>
      <c r="B177">
        <v>5112</v>
      </c>
      <c r="C177">
        <v>2</v>
      </c>
      <c r="D177" t="str">
        <f t="shared" si="2"/>
        <v>51122</v>
      </c>
      <c r="E177" t="s">
        <v>133</v>
      </c>
      <c r="F177" t="s">
        <v>746</v>
      </c>
      <c r="G177" t="s">
        <v>746</v>
      </c>
      <c r="H177" t="s">
        <v>29</v>
      </c>
      <c r="I177" t="s">
        <v>134</v>
      </c>
      <c r="J177">
        <v>2008</v>
      </c>
      <c r="K177" t="s">
        <v>747</v>
      </c>
      <c r="L177" t="s">
        <v>61</v>
      </c>
      <c r="M177" t="s">
        <v>135</v>
      </c>
      <c r="N177" t="s">
        <v>29</v>
      </c>
      <c r="O177" t="s">
        <v>48</v>
      </c>
      <c r="P177" t="s">
        <v>84</v>
      </c>
      <c r="Q177" t="s">
        <v>33</v>
      </c>
      <c r="R177" t="s">
        <v>52</v>
      </c>
      <c r="S177" t="s">
        <v>57</v>
      </c>
      <c r="T177" t="s">
        <v>37</v>
      </c>
      <c r="U177" t="s">
        <v>136</v>
      </c>
      <c r="V177" t="s">
        <v>68</v>
      </c>
      <c r="W177" t="s">
        <v>36</v>
      </c>
      <c r="X177">
        <v>8</v>
      </c>
      <c r="Y177" t="s">
        <v>1112</v>
      </c>
      <c r="Z177" t="s">
        <v>38</v>
      </c>
      <c r="AA177">
        <v>0.81699999999999995</v>
      </c>
      <c r="AB177">
        <v>2.2080000000000002</v>
      </c>
      <c r="AC177">
        <v>3.9569999999999999</v>
      </c>
      <c r="AD177">
        <v>3.7370000000000001</v>
      </c>
      <c r="AE177" t="s">
        <v>29</v>
      </c>
    </row>
    <row r="178" spans="1:31" x14ac:dyDescent="0.2">
      <c r="A178" t="s">
        <v>28</v>
      </c>
      <c r="B178">
        <v>5113</v>
      </c>
      <c r="C178">
        <v>1</v>
      </c>
      <c r="D178" t="str">
        <f t="shared" si="2"/>
        <v>51131</v>
      </c>
      <c r="E178" t="s">
        <v>29</v>
      </c>
      <c r="F178" t="s">
        <v>748</v>
      </c>
      <c r="G178" t="s">
        <v>748</v>
      </c>
      <c r="H178" t="s">
        <v>29</v>
      </c>
      <c r="I178" t="s">
        <v>749</v>
      </c>
      <c r="J178">
        <v>2008</v>
      </c>
      <c r="K178" t="s">
        <v>29</v>
      </c>
      <c r="L178" t="s">
        <v>30</v>
      </c>
      <c r="M178" t="s">
        <v>132</v>
      </c>
      <c r="N178" t="s">
        <v>29</v>
      </c>
      <c r="O178" t="s">
        <v>48</v>
      </c>
      <c r="P178" t="s">
        <v>84</v>
      </c>
      <c r="Q178" t="s">
        <v>33</v>
      </c>
      <c r="R178" t="s">
        <v>53</v>
      </c>
      <c r="S178" t="s">
        <v>54</v>
      </c>
      <c r="T178" t="s">
        <v>36</v>
      </c>
      <c r="U178" t="s">
        <v>114</v>
      </c>
      <c r="V178" t="s">
        <v>127</v>
      </c>
      <c r="W178" t="s">
        <v>37</v>
      </c>
      <c r="X178" t="s">
        <v>29</v>
      </c>
      <c r="Y178" t="s">
        <v>29</v>
      </c>
      <c r="Z178" t="s">
        <v>38</v>
      </c>
      <c r="AA178" t="s">
        <v>29</v>
      </c>
      <c r="AB178" t="s">
        <v>29</v>
      </c>
      <c r="AC178" t="s">
        <v>29</v>
      </c>
      <c r="AD178" t="s">
        <v>29</v>
      </c>
      <c r="AE178" t="s">
        <v>29</v>
      </c>
    </row>
    <row r="179" spans="1:31" x14ac:dyDescent="0.2">
      <c r="A179" t="s">
        <v>28</v>
      </c>
      <c r="B179">
        <v>5113</v>
      </c>
      <c r="C179">
        <v>2</v>
      </c>
      <c r="D179" t="str">
        <f t="shared" si="2"/>
        <v>51132</v>
      </c>
      <c r="E179" t="s">
        <v>29</v>
      </c>
      <c r="F179" t="s">
        <v>748</v>
      </c>
      <c r="G179" t="s">
        <v>748</v>
      </c>
      <c r="H179" t="s">
        <v>29</v>
      </c>
      <c r="I179" t="s">
        <v>749</v>
      </c>
      <c r="J179">
        <v>2008</v>
      </c>
      <c r="K179" t="s">
        <v>29</v>
      </c>
      <c r="L179" t="s">
        <v>30</v>
      </c>
      <c r="M179" t="s">
        <v>132</v>
      </c>
      <c r="N179" t="s">
        <v>29</v>
      </c>
      <c r="O179" t="s">
        <v>48</v>
      </c>
      <c r="P179" t="s">
        <v>84</v>
      </c>
      <c r="Q179" t="s">
        <v>33</v>
      </c>
      <c r="R179" t="s">
        <v>55</v>
      </c>
      <c r="S179" t="s">
        <v>54</v>
      </c>
      <c r="T179" t="s">
        <v>36</v>
      </c>
      <c r="U179" t="s">
        <v>114</v>
      </c>
      <c r="V179" t="s">
        <v>127</v>
      </c>
      <c r="W179" t="s">
        <v>37</v>
      </c>
      <c r="X179" t="s">
        <v>29</v>
      </c>
      <c r="Y179" t="s">
        <v>29</v>
      </c>
      <c r="Z179" t="s">
        <v>38</v>
      </c>
      <c r="AA179" t="s">
        <v>29</v>
      </c>
      <c r="AB179" t="s">
        <v>29</v>
      </c>
      <c r="AC179" t="s">
        <v>29</v>
      </c>
      <c r="AD179" t="s">
        <v>29</v>
      </c>
      <c r="AE179" t="s">
        <v>29</v>
      </c>
    </row>
    <row r="180" spans="1:31" x14ac:dyDescent="0.2">
      <c r="A180" t="s">
        <v>28</v>
      </c>
      <c r="B180">
        <v>5114</v>
      </c>
      <c r="C180">
        <v>1</v>
      </c>
      <c r="D180" t="str">
        <f t="shared" si="2"/>
        <v>51141</v>
      </c>
      <c r="E180" t="s">
        <v>118</v>
      </c>
      <c r="F180" t="s">
        <v>750</v>
      </c>
      <c r="G180" t="s">
        <v>750</v>
      </c>
      <c r="H180" t="s">
        <v>29</v>
      </c>
      <c r="I180" t="s">
        <v>137</v>
      </c>
      <c r="J180">
        <v>2008</v>
      </c>
      <c r="K180" t="s">
        <v>751</v>
      </c>
      <c r="L180" t="s">
        <v>59</v>
      </c>
      <c r="M180" t="s">
        <v>138</v>
      </c>
      <c r="N180" t="s">
        <v>29</v>
      </c>
      <c r="O180" t="s">
        <v>48</v>
      </c>
      <c r="P180" t="s">
        <v>84</v>
      </c>
      <c r="Q180" t="s">
        <v>33</v>
      </c>
      <c r="R180" t="s">
        <v>49</v>
      </c>
      <c r="S180" t="s">
        <v>50</v>
      </c>
      <c r="T180" t="s">
        <v>37</v>
      </c>
      <c r="U180" t="s">
        <v>139</v>
      </c>
      <c r="V180" t="s">
        <v>68</v>
      </c>
      <c r="W180" t="s">
        <v>36</v>
      </c>
      <c r="X180">
        <v>0</v>
      </c>
      <c r="Y180" t="s">
        <v>1112</v>
      </c>
      <c r="Z180" t="s">
        <v>38</v>
      </c>
      <c r="AA180">
        <v>0</v>
      </c>
      <c r="AB180">
        <v>0</v>
      </c>
      <c r="AC180">
        <v>0</v>
      </c>
      <c r="AD180">
        <v>0</v>
      </c>
      <c r="AE180" t="s">
        <v>726</v>
      </c>
    </row>
    <row r="181" spans="1:31" x14ac:dyDescent="0.2">
      <c r="A181" t="s">
        <v>28</v>
      </c>
      <c r="B181">
        <v>5115</v>
      </c>
      <c r="C181">
        <v>1</v>
      </c>
      <c r="D181" t="str">
        <f t="shared" si="2"/>
        <v>51151</v>
      </c>
      <c r="E181" t="s">
        <v>118</v>
      </c>
      <c r="F181" t="s">
        <v>752</v>
      </c>
      <c r="G181" t="s">
        <v>752</v>
      </c>
      <c r="H181" t="s">
        <v>29</v>
      </c>
      <c r="I181" t="s">
        <v>140</v>
      </c>
      <c r="J181">
        <v>2008</v>
      </c>
      <c r="K181" t="s">
        <v>753</v>
      </c>
      <c r="L181" t="s">
        <v>59</v>
      </c>
      <c r="M181" t="s">
        <v>141</v>
      </c>
      <c r="N181" t="s">
        <v>29</v>
      </c>
      <c r="O181" t="s">
        <v>48</v>
      </c>
      <c r="P181" t="s">
        <v>84</v>
      </c>
      <c r="Q181" t="s">
        <v>33</v>
      </c>
      <c r="R181" t="s">
        <v>49</v>
      </c>
      <c r="S181" t="s">
        <v>50</v>
      </c>
      <c r="T181" t="s">
        <v>37</v>
      </c>
      <c r="U181" t="s">
        <v>139</v>
      </c>
      <c r="V181" t="s">
        <v>68</v>
      </c>
      <c r="W181" t="s">
        <v>36</v>
      </c>
      <c r="X181">
        <v>0</v>
      </c>
      <c r="Y181" t="s">
        <v>1112</v>
      </c>
      <c r="Z181" t="s">
        <v>38</v>
      </c>
      <c r="AA181">
        <v>0</v>
      </c>
      <c r="AB181">
        <v>0</v>
      </c>
      <c r="AC181">
        <v>0</v>
      </c>
      <c r="AD181">
        <v>0</v>
      </c>
      <c r="AE181" t="s">
        <v>726</v>
      </c>
    </row>
    <row r="182" spans="1:31" x14ac:dyDescent="0.2">
      <c r="A182" t="s">
        <v>28</v>
      </c>
      <c r="B182">
        <v>5115</v>
      </c>
      <c r="C182">
        <v>2</v>
      </c>
      <c r="D182" t="str">
        <f t="shared" si="2"/>
        <v>51152</v>
      </c>
      <c r="E182" t="s">
        <v>118</v>
      </c>
      <c r="F182" t="s">
        <v>752</v>
      </c>
      <c r="G182" t="s">
        <v>752</v>
      </c>
      <c r="H182" t="s">
        <v>29</v>
      </c>
      <c r="I182" t="s">
        <v>140</v>
      </c>
      <c r="J182">
        <v>2008</v>
      </c>
      <c r="K182" t="s">
        <v>753</v>
      </c>
      <c r="L182" t="s">
        <v>59</v>
      </c>
      <c r="M182" t="s">
        <v>142</v>
      </c>
      <c r="N182" t="s">
        <v>29</v>
      </c>
      <c r="O182" t="s">
        <v>48</v>
      </c>
      <c r="P182" t="s">
        <v>84</v>
      </c>
      <c r="Q182" t="s">
        <v>33</v>
      </c>
      <c r="R182" t="s">
        <v>49</v>
      </c>
      <c r="S182" t="s">
        <v>50</v>
      </c>
      <c r="T182" t="s">
        <v>37</v>
      </c>
      <c r="U182" t="s">
        <v>139</v>
      </c>
      <c r="V182" t="s">
        <v>68</v>
      </c>
      <c r="W182" t="s">
        <v>36</v>
      </c>
      <c r="X182">
        <v>0</v>
      </c>
      <c r="Y182" t="s">
        <v>1112</v>
      </c>
      <c r="Z182" t="s">
        <v>38</v>
      </c>
      <c r="AA182">
        <v>0</v>
      </c>
      <c r="AB182">
        <v>0</v>
      </c>
      <c r="AC182">
        <v>0</v>
      </c>
      <c r="AD182">
        <v>0</v>
      </c>
      <c r="AE182" t="s">
        <v>726</v>
      </c>
    </row>
    <row r="183" spans="1:31" x14ac:dyDescent="0.2">
      <c r="A183" t="s">
        <v>28</v>
      </c>
      <c r="B183">
        <v>5116</v>
      </c>
      <c r="C183">
        <v>1</v>
      </c>
      <c r="D183" t="str">
        <f t="shared" si="2"/>
        <v>51161</v>
      </c>
      <c r="E183" t="s">
        <v>39</v>
      </c>
      <c r="F183" t="s">
        <v>754</v>
      </c>
      <c r="G183" t="s">
        <v>755</v>
      </c>
      <c r="H183" t="s">
        <v>695</v>
      </c>
      <c r="I183" t="s">
        <v>756</v>
      </c>
      <c r="J183">
        <v>2009</v>
      </c>
      <c r="K183" t="s">
        <v>757</v>
      </c>
      <c r="L183" t="s">
        <v>697</v>
      </c>
      <c r="M183" t="s">
        <v>29</v>
      </c>
      <c r="N183" t="s">
        <v>386</v>
      </c>
      <c r="O183" t="s">
        <v>32</v>
      </c>
      <c r="P183" t="s">
        <v>29</v>
      </c>
      <c r="Q183" t="s">
        <v>33</v>
      </c>
      <c r="R183" t="s">
        <v>53</v>
      </c>
      <c r="S183" t="s">
        <v>717</v>
      </c>
      <c r="T183" t="s">
        <v>36</v>
      </c>
      <c r="U183" t="s">
        <v>29</v>
      </c>
      <c r="V183" t="s">
        <v>29</v>
      </c>
      <c r="W183" t="s">
        <v>37</v>
      </c>
      <c r="X183" t="s">
        <v>29</v>
      </c>
      <c r="Y183" t="s">
        <v>29</v>
      </c>
      <c r="Z183" t="s">
        <v>553</v>
      </c>
      <c r="AA183" t="s">
        <v>29</v>
      </c>
      <c r="AB183" t="s">
        <v>29</v>
      </c>
      <c r="AC183" t="s">
        <v>29</v>
      </c>
      <c r="AD183" t="s">
        <v>29</v>
      </c>
      <c r="AE183" t="s">
        <v>758</v>
      </c>
    </row>
    <row r="184" spans="1:31" x14ac:dyDescent="0.2">
      <c r="A184" t="s">
        <v>28</v>
      </c>
      <c r="B184">
        <v>5116</v>
      </c>
      <c r="C184">
        <v>2</v>
      </c>
      <c r="D184" t="str">
        <f t="shared" si="2"/>
        <v>51162</v>
      </c>
      <c r="E184" t="s">
        <v>39</v>
      </c>
      <c r="F184" t="s">
        <v>754</v>
      </c>
      <c r="G184" t="s">
        <v>755</v>
      </c>
      <c r="H184" t="s">
        <v>695</v>
      </c>
      <c r="I184" t="s">
        <v>756</v>
      </c>
      <c r="J184">
        <v>2009</v>
      </c>
      <c r="K184" t="s">
        <v>757</v>
      </c>
      <c r="L184" t="s">
        <v>697</v>
      </c>
      <c r="M184" t="s">
        <v>29</v>
      </c>
      <c r="N184" t="s">
        <v>386</v>
      </c>
      <c r="O184" t="s">
        <v>32</v>
      </c>
      <c r="P184" t="s">
        <v>29</v>
      </c>
      <c r="Q184" t="s">
        <v>33</v>
      </c>
      <c r="R184" t="s">
        <v>55</v>
      </c>
      <c r="S184" t="s">
        <v>717</v>
      </c>
      <c r="T184" t="s">
        <v>36</v>
      </c>
      <c r="U184" t="s">
        <v>29</v>
      </c>
      <c r="V184" t="s">
        <v>29</v>
      </c>
      <c r="W184" t="s">
        <v>37</v>
      </c>
      <c r="X184" t="s">
        <v>29</v>
      </c>
      <c r="Y184" t="s">
        <v>29</v>
      </c>
      <c r="Z184" t="s">
        <v>553</v>
      </c>
      <c r="AA184" t="s">
        <v>29</v>
      </c>
      <c r="AB184" t="s">
        <v>29</v>
      </c>
      <c r="AC184" t="s">
        <v>29</v>
      </c>
      <c r="AD184" t="s">
        <v>29</v>
      </c>
      <c r="AE184" t="s">
        <v>758</v>
      </c>
    </row>
    <row r="185" spans="1:31" x14ac:dyDescent="0.2">
      <c r="A185" t="s">
        <v>28</v>
      </c>
      <c r="B185">
        <v>5116</v>
      </c>
      <c r="C185">
        <v>3</v>
      </c>
      <c r="D185" t="str">
        <f t="shared" si="2"/>
        <v>51163</v>
      </c>
      <c r="E185" t="s">
        <v>39</v>
      </c>
      <c r="F185" t="s">
        <v>754</v>
      </c>
      <c r="G185" t="s">
        <v>755</v>
      </c>
      <c r="H185" t="s">
        <v>695</v>
      </c>
      <c r="I185" t="s">
        <v>756</v>
      </c>
      <c r="J185">
        <v>2009</v>
      </c>
      <c r="K185" t="s">
        <v>757</v>
      </c>
      <c r="L185" t="s">
        <v>697</v>
      </c>
      <c r="M185" t="s">
        <v>29</v>
      </c>
      <c r="N185" t="s">
        <v>386</v>
      </c>
      <c r="O185" t="s">
        <v>32</v>
      </c>
      <c r="P185" t="s">
        <v>29</v>
      </c>
      <c r="Q185" t="s">
        <v>29</v>
      </c>
      <c r="R185" t="s">
        <v>394</v>
      </c>
      <c r="S185" t="s">
        <v>698</v>
      </c>
      <c r="T185" t="s">
        <v>36</v>
      </c>
      <c r="U185" t="s">
        <v>29</v>
      </c>
      <c r="V185" t="s">
        <v>29</v>
      </c>
      <c r="W185" t="s">
        <v>37</v>
      </c>
      <c r="X185" t="s">
        <v>29</v>
      </c>
      <c r="Y185" t="s">
        <v>29</v>
      </c>
      <c r="Z185" t="s">
        <v>553</v>
      </c>
      <c r="AA185" t="s">
        <v>29</v>
      </c>
      <c r="AB185" t="s">
        <v>29</v>
      </c>
      <c r="AC185" t="s">
        <v>29</v>
      </c>
      <c r="AD185" t="s">
        <v>29</v>
      </c>
      <c r="AE185" t="s">
        <v>758</v>
      </c>
    </row>
    <row r="186" spans="1:31" x14ac:dyDescent="0.2">
      <c r="A186" t="s">
        <v>28</v>
      </c>
      <c r="B186">
        <v>5116</v>
      </c>
      <c r="C186">
        <v>4</v>
      </c>
      <c r="D186" t="str">
        <f t="shared" si="2"/>
        <v>51164</v>
      </c>
      <c r="E186" t="s">
        <v>39</v>
      </c>
      <c r="F186" t="s">
        <v>754</v>
      </c>
      <c r="G186" t="s">
        <v>755</v>
      </c>
      <c r="H186" t="s">
        <v>695</v>
      </c>
      <c r="I186" t="s">
        <v>756</v>
      </c>
      <c r="J186">
        <v>2009</v>
      </c>
      <c r="K186" t="s">
        <v>757</v>
      </c>
      <c r="L186" t="s">
        <v>697</v>
      </c>
      <c r="M186" t="s">
        <v>29</v>
      </c>
      <c r="N186" t="s">
        <v>386</v>
      </c>
      <c r="O186" t="s">
        <v>32</v>
      </c>
      <c r="P186" t="s">
        <v>29</v>
      </c>
      <c r="Q186" t="s">
        <v>29</v>
      </c>
      <c r="R186" t="s">
        <v>47</v>
      </c>
      <c r="S186" t="s">
        <v>698</v>
      </c>
      <c r="T186" t="s">
        <v>36</v>
      </c>
      <c r="U186" t="s">
        <v>29</v>
      </c>
      <c r="V186" t="s">
        <v>29</v>
      </c>
      <c r="W186" t="s">
        <v>37</v>
      </c>
      <c r="X186" t="s">
        <v>29</v>
      </c>
      <c r="Y186" t="s">
        <v>29</v>
      </c>
      <c r="Z186" t="s">
        <v>553</v>
      </c>
      <c r="AA186" t="s">
        <v>29</v>
      </c>
      <c r="AB186" t="s">
        <v>29</v>
      </c>
      <c r="AC186" t="s">
        <v>29</v>
      </c>
      <c r="AD186" t="s">
        <v>29</v>
      </c>
      <c r="AE186" t="s">
        <v>758</v>
      </c>
    </row>
    <row r="187" spans="1:31" x14ac:dyDescent="0.2">
      <c r="A187" t="s">
        <v>28</v>
      </c>
      <c r="B187">
        <v>5116</v>
      </c>
      <c r="C187">
        <v>5</v>
      </c>
      <c r="D187" t="str">
        <f t="shared" si="2"/>
        <v>51165</v>
      </c>
      <c r="E187" t="s">
        <v>39</v>
      </c>
      <c r="F187" t="s">
        <v>754</v>
      </c>
      <c r="G187" t="s">
        <v>755</v>
      </c>
      <c r="H187" t="s">
        <v>695</v>
      </c>
      <c r="I187" t="s">
        <v>756</v>
      </c>
      <c r="J187">
        <v>2009</v>
      </c>
      <c r="K187" t="s">
        <v>757</v>
      </c>
      <c r="L187" t="s">
        <v>697</v>
      </c>
      <c r="M187" t="s">
        <v>29</v>
      </c>
      <c r="N187" t="s">
        <v>386</v>
      </c>
      <c r="O187" t="s">
        <v>32</v>
      </c>
      <c r="P187" t="s">
        <v>29</v>
      </c>
      <c r="Q187" t="s">
        <v>29</v>
      </c>
      <c r="R187" t="s">
        <v>434</v>
      </c>
      <c r="S187" t="s">
        <v>716</v>
      </c>
      <c r="T187" t="s">
        <v>36</v>
      </c>
      <c r="U187" t="s">
        <v>29</v>
      </c>
      <c r="V187" t="s">
        <v>29</v>
      </c>
      <c r="W187" t="s">
        <v>37</v>
      </c>
      <c r="X187" t="s">
        <v>29</v>
      </c>
      <c r="Y187" t="s">
        <v>29</v>
      </c>
      <c r="Z187" t="s">
        <v>553</v>
      </c>
      <c r="AA187" t="s">
        <v>29</v>
      </c>
      <c r="AB187" t="s">
        <v>29</v>
      </c>
      <c r="AC187" t="s">
        <v>29</v>
      </c>
      <c r="AD187" t="s">
        <v>29</v>
      </c>
      <c r="AE187" t="s">
        <v>758</v>
      </c>
    </row>
    <row r="188" spans="1:31" x14ac:dyDescent="0.2">
      <c r="A188" t="s">
        <v>28</v>
      </c>
      <c r="B188">
        <v>5116</v>
      </c>
      <c r="C188">
        <v>6</v>
      </c>
      <c r="D188" t="str">
        <f t="shared" si="2"/>
        <v>51166</v>
      </c>
      <c r="E188" t="s">
        <v>39</v>
      </c>
      <c r="F188" t="s">
        <v>754</v>
      </c>
      <c r="G188" t="s">
        <v>755</v>
      </c>
      <c r="H188" t="s">
        <v>695</v>
      </c>
      <c r="I188" t="s">
        <v>756</v>
      </c>
      <c r="J188">
        <v>2009</v>
      </c>
      <c r="K188" t="s">
        <v>757</v>
      </c>
      <c r="L188" t="s">
        <v>697</v>
      </c>
      <c r="M188" t="s">
        <v>29</v>
      </c>
      <c r="N188" t="s">
        <v>386</v>
      </c>
      <c r="O188" t="s">
        <v>32</v>
      </c>
      <c r="P188" t="s">
        <v>29</v>
      </c>
      <c r="Q188" t="s">
        <v>29</v>
      </c>
      <c r="R188" t="s">
        <v>52</v>
      </c>
      <c r="S188" t="s">
        <v>716</v>
      </c>
      <c r="T188" t="s">
        <v>36</v>
      </c>
      <c r="U188" t="s">
        <v>29</v>
      </c>
      <c r="V188" t="s">
        <v>29</v>
      </c>
      <c r="W188" t="s">
        <v>37</v>
      </c>
      <c r="X188" t="s">
        <v>29</v>
      </c>
      <c r="Y188" t="s">
        <v>29</v>
      </c>
      <c r="Z188" t="s">
        <v>553</v>
      </c>
      <c r="AA188" t="s">
        <v>29</v>
      </c>
      <c r="AB188" t="s">
        <v>29</v>
      </c>
      <c r="AC188" t="s">
        <v>29</v>
      </c>
      <c r="AD188" t="s">
        <v>29</v>
      </c>
      <c r="AE188" t="s">
        <v>758</v>
      </c>
    </row>
    <row r="189" spans="1:31" x14ac:dyDescent="0.2">
      <c r="A189" t="s">
        <v>28</v>
      </c>
      <c r="B189">
        <v>5117</v>
      </c>
      <c r="C189">
        <v>1</v>
      </c>
      <c r="D189" t="str">
        <f t="shared" si="2"/>
        <v>51171</v>
      </c>
      <c r="E189" t="s">
        <v>39</v>
      </c>
      <c r="F189" t="s">
        <v>759</v>
      </c>
      <c r="G189" t="s">
        <v>760</v>
      </c>
      <c r="H189" t="s">
        <v>695</v>
      </c>
      <c r="I189" t="s">
        <v>761</v>
      </c>
      <c r="J189">
        <v>2009</v>
      </c>
      <c r="K189" t="s">
        <v>762</v>
      </c>
      <c r="L189" t="s">
        <v>697</v>
      </c>
      <c r="M189" t="s">
        <v>67</v>
      </c>
      <c r="N189" t="s">
        <v>386</v>
      </c>
      <c r="O189" t="s">
        <v>32</v>
      </c>
      <c r="P189" t="s">
        <v>29</v>
      </c>
      <c r="Q189" t="s">
        <v>29</v>
      </c>
      <c r="R189" t="s">
        <v>434</v>
      </c>
      <c r="S189" t="s">
        <v>716</v>
      </c>
      <c r="T189" t="s">
        <v>36</v>
      </c>
      <c r="U189" t="s">
        <v>763</v>
      </c>
      <c r="V189" t="s">
        <v>764</v>
      </c>
      <c r="W189" t="s">
        <v>37</v>
      </c>
      <c r="X189" t="s">
        <v>29</v>
      </c>
      <c r="Y189" t="s">
        <v>29</v>
      </c>
      <c r="Z189" t="s">
        <v>38</v>
      </c>
      <c r="AA189" t="s">
        <v>29</v>
      </c>
      <c r="AB189" t="s">
        <v>29</v>
      </c>
      <c r="AC189" t="s">
        <v>29</v>
      </c>
      <c r="AD189" t="s">
        <v>29</v>
      </c>
      <c r="AE189" t="s">
        <v>765</v>
      </c>
    </row>
    <row r="190" spans="1:31" x14ac:dyDescent="0.2">
      <c r="A190" t="s">
        <v>28</v>
      </c>
      <c r="B190">
        <v>5117</v>
      </c>
      <c r="C190">
        <v>2</v>
      </c>
      <c r="D190" t="str">
        <f t="shared" si="2"/>
        <v>51172</v>
      </c>
      <c r="E190" t="s">
        <v>39</v>
      </c>
      <c r="F190" t="s">
        <v>759</v>
      </c>
      <c r="G190" t="s">
        <v>760</v>
      </c>
      <c r="H190" t="s">
        <v>695</v>
      </c>
      <c r="I190" t="s">
        <v>761</v>
      </c>
      <c r="J190">
        <v>2009</v>
      </c>
      <c r="K190" t="s">
        <v>762</v>
      </c>
      <c r="L190" t="s">
        <v>697</v>
      </c>
      <c r="M190" t="s">
        <v>67</v>
      </c>
      <c r="N190" t="s">
        <v>386</v>
      </c>
      <c r="O190" t="s">
        <v>32</v>
      </c>
      <c r="P190" t="s">
        <v>29</v>
      </c>
      <c r="Q190" t="s">
        <v>29</v>
      </c>
      <c r="R190" t="s">
        <v>52</v>
      </c>
      <c r="S190" t="s">
        <v>716</v>
      </c>
      <c r="T190" t="s">
        <v>36</v>
      </c>
      <c r="U190" t="s">
        <v>763</v>
      </c>
      <c r="V190" t="s">
        <v>764</v>
      </c>
      <c r="W190" t="s">
        <v>37</v>
      </c>
      <c r="X190" t="s">
        <v>29</v>
      </c>
      <c r="Y190" t="s">
        <v>29</v>
      </c>
      <c r="Z190" t="s">
        <v>38</v>
      </c>
      <c r="AA190" t="s">
        <v>29</v>
      </c>
      <c r="AB190" t="s">
        <v>29</v>
      </c>
      <c r="AC190" t="s">
        <v>29</v>
      </c>
      <c r="AD190" t="s">
        <v>29</v>
      </c>
      <c r="AE190" t="s">
        <v>765</v>
      </c>
    </row>
    <row r="191" spans="1:31" x14ac:dyDescent="0.2">
      <c r="A191" t="s">
        <v>28</v>
      </c>
      <c r="B191">
        <v>5118</v>
      </c>
      <c r="C191">
        <v>1</v>
      </c>
      <c r="D191" t="str">
        <f t="shared" si="2"/>
        <v>51181</v>
      </c>
      <c r="E191" t="s">
        <v>29</v>
      </c>
      <c r="F191" t="s">
        <v>766</v>
      </c>
      <c r="G191" t="s">
        <v>767</v>
      </c>
      <c r="H191" t="s">
        <v>768</v>
      </c>
      <c r="I191" t="s">
        <v>769</v>
      </c>
      <c r="J191">
        <v>2009</v>
      </c>
      <c r="K191" t="s">
        <v>29</v>
      </c>
      <c r="L191" t="s">
        <v>697</v>
      </c>
      <c r="M191" t="s">
        <v>29</v>
      </c>
      <c r="N191" t="s">
        <v>29</v>
      </c>
      <c r="O191" t="s">
        <v>48</v>
      </c>
      <c r="P191" t="s">
        <v>84</v>
      </c>
      <c r="Q191" t="s">
        <v>33</v>
      </c>
      <c r="R191" t="s">
        <v>394</v>
      </c>
      <c r="S191" t="s">
        <v>46</v>
      </c>
      <c r="T191" t="s">
        <v>36</v>
      </c>
      <c r="U191" t="s">
        <v>770</v>
      </c>
      <c r="V191" t="s">
        <v>505</v>
      </c>
      <c r="W191" t="s">
        <v>36</v>
      </c>
      <c r="X191" t="s">
        <v>29</v>
      </c>
      <c r="Y191" t="s">
        <v>29</v>
      </c>
      <c r="Z191" t="s">
        <v>38</v>
      </c>
      <c r="AA191" t="s">
        <v>29</v>
      </c>
      <c r="AB191" t="s">
        <v>29</v>
      </c>
      <c r="AC191" t="s">
        <v>29</v>
      </c>
      <c r="AD191" t="s">
        <v>29</v>
      </c>
      <c r="AE191" t="s">
        <v>29</v>
      </c>
    </row>
    <row r="192" spans="1:31" x14ac:dyDescent="0.2">
      <c r="A192" t="s">
        <v>28</v>
      </c>
      <c r="B192">
        <v>5118</v>
      </c>
      <c r="C192">
        <v>2</v>
      </c>
      <c r="D192" t="str">
        <f t="shared" si="2"/>
        <v>51182</v>
      </c>
      <c r="E192" t="s">
        <v>29</v>
      </c>
      <c r="F192" t="s">
        <v>766</v>
      </c>
      <c r="G192" t="s">
        <v>767</v>
      </c>
      <c r="H192" t="s">
        <v>768</v>
      </c>
      <c r="I192" t="s">
        <v>769</v>
      </c>
      <c r="J192">
        <v>2009</v>
      </c>
      <c r="K192" t="s">
        <v>29</v>
      </c>
      <c r="L192" t="s">
        <v>697</v>
      </c>
      <c r="M192" t="s">
        <v>29</v>
      </c>
      <c r="N192" t="s">
        <v>29</v>
      </c>
      <c r="O192" t="s">
        <v>48</v>
      </c>
      <c r="P192" t="s">
        <v>84</v>
      </c>
      <c r="Q192" t="s">
        <v>33</v>
      </c>
      <c r="R192" t="s">
        <v>47</v>
      </c>
      <c r="S192" t="s">
        <v>46</v>
      </c>
      <c r="T192" t="s">
        <v>36</v>
      </c>
      <c r="U192" t="s">
        <v>770</v>
      </c>
      <c r="V192" t="s">
        <v>505</v>
      </c>
      <c r="W192" t="s">
        <v>36</v>
      </c>
      <c r="X192" t="s">
        <v>29</v>
      </c>
      <c r="Y192" t="s">
        <v>29</v>
      </c>
      <c r="Z192" t="s">
        <v>38</v>
      </c>
      <c r="AA192" t="s">
        <v>29</v>
      </c>
      <c r="AB192" t="s">
        <v>29</v>
      </c>
      <c r="AC192" t="s">
        <v>29</v>
      </c>
      <c r="AD192" t="s">
        <v>29</v>
      </c>
      <c r="AE192" t="s">
        <v>29</v>
      </c>
    </row>
    <row r="193" spans="1:31" x14ac:dyDescent="0.2">
      <c r="A193" t="s">
        <v>28</v>
      </c>
      <c r="B193">
        <v>5119</v>
      </c>
      <c r="C193">
        <v>1</v>
      </c>
      <c r="D193" t="str">
        <f t="shared" si="2"/>
        <v>51191</v>
      </c>
      <c r="E193" t="s">
        <v>29</v>
      </c>
      <c r="F193" t="s">
        <v>771</v>
      </c>
      <c r="G193" t="s">
        <v>772</v>
      </c>
      <c r="H193" t="s">
        <v>773</v>
      </c>
      <c r="I193" t="s">
        <v>774</v>
      </c>
      <c r="J193">
        <v>2009</v>
      </c>
      <c r="K193" t="s">
        <v>29</v>
      </c>
      <c r="L193" t="s">
        <v>697</v>
      </c>
      <c r="M193" t="s">
        <v>29</v>
      </c>
      <c r="N193" t="s">
        <v>29</v>
      </c>
      <c r="O193" t="s">
        <v>48</v>
      </c>
      <c r="P193" t="s">
        <v>29</v>
      </c>
      <c r="Q193" t="s">
        <v>33</v>
      </c>
      <c r="R193" t="s">
        <v>394</v>
      </c>
      <c r="S193" t="s">
        <v>46</v>
      </c>
      <c r="T193" t="s">
        <v>36</v>
      </c>
      <c r="U193" t="s">
        <v>775</v>
      </c>
      <c r="V193" t="s">
        <v>721</v>
      </c>
      <c r="W193" t="s">
        <v>37</v>
      </c>
      <c r="X193" t="s">
        <v>29</v>
      </c>
      <c r="Y193" t="s">
        <v>29</v>
      </c>
      <c r="Z193" t="s">
        <v>38</v>
      </c>
      <c r="AA193" t="s">
        <v>29</v>
      </c>
      <c r="AB193" t="s">
        <v>29</v>
      </c>
      <c r="AC193" t="s">
        <v>29</v>
      </c>
      <c r="AD193" t="s">
        <v>29</v>
      </c>
      <c r="AE193" t="s">
        <v>29</v>
      </c>
    </row>
    <row r="194" spans="1:31" x14ac:dyDescent="0.2">
      <c r="A194" t="s">
        <v>28</v>
      </c>
      <c r="B194">
        <v>5119</v>
      </c>
      <c r="C194">
        <v>2</v>
      </c>
      <c r="D194" t="str">
        <f t="shared" si="2"/>
        <v>51192</v>
      </c>
      <c r="E194" t="s">
        <v>29</v>
      </c>
      <c r="F194" t="s">
        <v>771</v>
      </c>
      <c r="G194" t="s">
        <v>772</v>
      </c>
      <c r="H194" t="s">
        <v>773</v>
      </c>
      <c r="I194" t="s">
        <v>774</v>
      </c>
      <c r="J194">
        <v>2009</v>
      </c>
      <c r="K194" t="s">
        <v>29</v>
      </c>
      <c r="L194" t="s">
        <v>697</v>
      </c>
      <c r="M194" t="s">
        <v>29</v>
      </c>
      <c r="N194" t="s">
        <v>29</v>
      </c>
      <c r="O194" t="s">
        <v>48</v>
      </c>
      <c r="P194" t="s">
        <v>29</v>
      </c>
      <c r="Q194" t="s">
        <v>33</v>
      </c>
      <c r="R194" t="s">
        <v>47</v>
      </c>
      <c r="S194" t="s">
        <v>46</v>
      </c>
      <c r="T194" t="s">
        <v>36</v>
      </c>
      <c r="U194" t="s">
        <v>775</v>
      </c>
      <c r="V194" t="s">
        <v>721</v>
      </c>
      <c r="W194" t="s">
        <v>37</v>
      </c>
      <c r="X194" t="s">
        <v>29</v>
      </c>
      <c r="Y194" t="s">
        <v>29</v>
      </c>
      <c r="Z194" t="s">
        <v>38</v>
      </c>
      <c r="AA194" t="s">
        <v>29</v>
      </c>
      <c r="AB194" t="s">
        <v>29</v>
      </c>
      <c r="AC194" t="s">
        <v>29</v>
      </c>
      <c r="AD194" t="s">
        <v>29</v>
      </c>
      <c r="AE194" t="s">
        <v>29</v>
      </c>
    </row>
    <row r="195" spans="1:31" x14ac:dyDescent="0.2">
      <c r="A195" t="s">
        <v>28</v>
      </c>
      <c r="B195">
        <v>5120</v>
      </c>
      <c r="C195">
        <v>1</v>
      </c>
      <c r="D195" t="str">
        <f t="shared" ref="D195:D258" si="3">CONCATENATE(B195,C195)</f>
        <v>51201</v>
      </c>
      <c r="E195" t="s">
        <v>39</v>
      </c>
      <c r="F195" t="s">
        <v>776</v>
      </c>
      <c r="G195" t="s">
        <v>777</v>
      </c>
      <c r="H195" t="s">
        <v>695</v>
      </c>
      <c r="I195" t="s">
        <v>778</v>
      </c>
      <c r="J195">
        <v>2009</v>
      </c>
      <c r="K195" t="s">
        <v>779</v>
      </c>
      <c r="L195" t="s">
        <v>697</v>
      </c>
      <c r="M195" t="s">
        <v>29</v>
      </c>
      <c r="N195" t="s">
        <v>386</v>
      </c>
      <c r="O195" t="s">
        <v>32</v>
      </c>
      <c r="P195" t="s">
        <v>29</v>
      </c>
      <c r="Q195" t="s">
        <v>29</v>
      </c>
      <c r="R195" t="s">
        <v>434</v>
      </c>
      <c r="S195" t="s">
        <v>716</v>
      </c>
      <c r="T195" t="s">
        <v>36</v>
      </c>
      <c r="U195" t="s">
        <v>714</v>
      </c>
      <c r="V195" t="s">
        <v>29</v>
      </c>
      <c r="W195" t="s">
        <v>37</v>
      </c>
      <c r="X195" t="s">
        <v>29</v>
      </c>
      <c r="Y195" t="s">
        <v>29</v>
      </c>
      <c r="Z195" t="s">
        <v>38</v>
      </c>
      <c r="AA195" t="s">
        <v>29</v>
      </c>
      <c r="AB195" t="s">
        <v>29</v>
      </c>
      <c r="AC195" t="s">
        <v>29</v>
      </c>
      <c r="AD195" t="s">
        <v>29</v>
      </c>
      <c r="AE195" t="s">
        <v>780</v>
      </c>
    </row>
    <row r="196" spans="1:31" x14ac:dyDescent="0.2">
      <c r="A196" t="s">
        <v>28</v>
      </c>
      <c r="B196">
        <v>5120</v>
      </c>
      <c r="C196">
        <v>2</v>
      </c>
      <c r="D196" t="str">
        <f t="shared" si="3"/>
        <v>51202</v>
      </c>
      <c r="E196" t="s">
        <v>39</v>
      </c>
      <c r="F196" t="s">
        <v>776</v>
      </c>
      <c r="G196" t="s">
        <v>777</v>
      </c>
      <c r="H196" t="s">
        <v>695</v>
      </c>
      <c r="I196" t="s">
        <v>778</v>
      </c>
      <c r="J196">
        <v>2009</v>
      </c>
      <c r="K196" t="s">
        <v>779</v>
      </c>
      <c r="L196" t="s">
        <v>697</v>
      </c>
      <c r="M196" t="s">
        <v>29</v>
      </c>
      <c r="N196" t="s">
        <v>386</v>
      </c>
      <c r="O196" t="s">
        <v>32</v>
      </c>
      <c r="P196" t="s">
        <v>29</v>
      </c>
      <c r="Q196" t="s">
        <v>29</v>
      </c>
      <c r="R196" t="s">
        <v>52</v>
      </c>
      <c r="S196" t="s">
        <v>716</v>
      </c>
      <c r="T196" t="s">
        <v>36</v>
      </c>
      <c r="U196" t="s">
        <v>714</v>
      </c>
      <c r="V196" t="s">
        <v>29</v>
      </c>
      <c r="W196" t="s">
        <v>37</v>
      </c>
      <c r="X196" t="s">
        <v>29</v>
      </c>
      <c r="Y196" t="s">
        <v>29</v>
      </c>
      <c r="Z196" t="s">
        <v>38</v>
      </c>
      <c r="AA196" t="s">
        <v>29</v>
      </c>
      <c r="AB196" t="s">
        <v>29</v>
      </c>
      <c r="AC196" t="s">
        <v>29</v>
      </c>
      <c r="AD196" t="s">
        <v>29</v>
      </c>
      <c r="AE196" t="s">
        <v>780</v>
      </c>
    </row>
    <row r="197" spans="1:31" x14ac:dyDescent="0.2">
      <c r="A197" t="s">
        <v>28</v>
      </c>
      <c r="B197">
        <v>5121</v>
      </c>
      <c r="C197">
        <v>1</v>
      </c>
      <c r="D197" t="str">
        <f t="shared" si="3"/>
        <v>51211</v>
      </c>
      <c r="E197" t="s">
        <v>85</v>
      </c>
      <c r="F197" t="s">
        <v>781</v>
      </c>
      <c r="G197" t="s">
        <v>782</v>
      </c>
      <c r="H197" t="s">
        <v>29</v>
      </c>
      <c r="I197" t="s">
        <v>783</v>
      </c>
      <c r="J197">
        <v>2009</v>
      </c>
      <c r="K197" t="s">
        <v>784</v>
      </c>
      <c r="L197" t="s">
        <v>30</v>
      </c>
      <c r="M197" t="s">
        <v>58</v>
      </c>
      <c r="N197" t="s">
        <v>60</v>
      </c>
      <c r="O197" t="s">
        <v>48</v>
      </c>
      <c r="P197" t="s">
        <v>29</v>
      </c>
      <c r="Q197" t="s">
        <v>33</v>
      </c>
      <c r="R197" t="s">
        <v>49</v>
      </c>
      <c r="S197" t="s">
        <v>50</v>
      </c>
      <c r="T197" t="s">
        <v>36</v>
      </c>
      <c r="U197" t="s">
        <v>785</v>
      </c>
      <c r="V197" t="s">
        <v>117</v>
      </c>
      <c r="W197" t="s">
        <v>36</v>
      </c>
      <c r="X197" t="s">
        <v>29</v>
      </c>
      <c r="Y197" t="s">
        <v>29</v>
      </c>
      <c r="Z197" t="s">
        <v>38</v>
      </c>
      <c r="AA197" t="s">
        <v>29</v>
      </c>
      <c r="AB197" t="s">
        <v>29</v>
      </c>
      <c r="AC197" t="s">
        <v>29</v>
      </c>
      <c r="AD197" t="s">
        <v>29</v>
      </c>
      <c r="AE197" t="s">
        <v>786</v>
      </c>
    </row>
    <row r="198" spans="1:31" x14ac:dyDescent="0.2">
      <c r="A198" t="s">
        <v>28</v>
      </c>
      <c r="B198">
        <v>5122</v>
      </c>
      <c r="C198">
        <v>1</v>
      </c>
      <c r="D198" t="str">
        <f t="shared" si="3"/>
        <v>51221</v>
      </c>
      <c r="E198" t="s">
        <v>29</v>
      </c>
      <c r="F198" t="s">
        <v>787</v>
      </c>
      <c r="G198" t="s">
        <v>788</v>
      </c>
      <c r="H198" t="s">
        <v>695</v>
      </c>
      <c r="I198" t="s">
        <v>789</v>
      </c>
      <c r="J198">
        <v>2009</v>
      </c>
      <c r="K198" t="s">
        <v>29</v>
      </c>
      <c r="L198" t="s">
        <v>697</v>
      </c>
      <c r="M198" t="s">
        <v>29</v>
      </c>
      <c r="N198" t="s">
        <v>386</v>
      </c>
      <c r="O198" t="s">
        <v>48</v>
      </c>
      <c r="P198" t="s">
        <v>29</v>
      </c>
      <c r="Q198" t="s">
        <v>29</v>
      </c>
      <c r="R198" t="s">
        <v>394</v>
      </c>
      <c r="S198" t="s">
        <v>698</v>
      </c>
      <c r="T198" t="s">
        <v>36</v>
      </c>
      <c r="U198" t="s">
        <v>790</v>
      </c>
      <c r="V198" t="s">
        <v>721</v>
      </c>
      <c r="W198" t="s">
        <v>37</v>
      </c>
      <c r="X198" t="s">
        <v>29</v>
      </c>
      <c r="Y198" t="s">
        <v>29</v>
      </c>
      <c r="Z198" t="s">
        <v>38</v>
      </c>
      <c r="AA198" t="s">
        <v>29</v>
      </c>
      <c r="AB198" t="s">
        <v>29</v>
      </c>
      <c r="AC198" t="s">
        <v>29</v>
      </c>
      <c r="AD198" t="s">
        <v>29</v>
      </c>
      <c r="AE198" t="s">
        <v>29</v>
      </c>
    </row>
    <row r="199" spans="1:31" x14ac:dyDescent="0.2">
      <c r="A199" t="s">
        <v>28</v>
      </c>
      <c r="B199">
        <v>5122</v>
      </c>
      <c r="C199">
        <v>2</v>
      </c>
      <c r="D199" t="str">
        <f t="shared" si="3"/>
        <v>51222</v>
      </c>
      <c r="E199" t="s">
        <v>29</v>
      </c>
      <c r="F199" t="s">
        <v>787</v>
      </c>
      <c r="G199" t="s">
        <v>788</v>
      </c>
      <c r="H199" t="s">
        <v>695</v>
      </c>
      <c r="I199" t="s">
        <v>789</v>
      </c>
      <c r="J199">
        <v>2009</v>
      </c>
      <c r="K199" t="s">
        <v>29</v>
      </c>
      <c r="L199" t="s">
        <v>697</v>
      </c>
      <c r="M199" t="s">
        <v>29</v>
      </c>
      <c r="N199" t="s">
        <v>386</v>
      </c>
      <c r="O199" t="s">
        <v>48</v>
      </c>
      <c r="P199" t="s">
        <v>29</v>
      </c>
      <c r="Q199" t="s">
        <v>29</v>
      </c>
      <c r="R199" t="s">
        <v>47</v>
      </c>
      <c r="S199" t="s">
        <v>698</v>
      </c>
      <c r="T199" t="s">
        <v>36</v>
      </c>
      <c r="U199" t="s">
        <v>790</v>
      </c>
      <c r="V199" t="s">
        <v>721</v>
      </c>
      <c r="W199" t="s">
        <v>37</v>
      </c>
      <c r="X199" t="s">
        <v>29</v>
      </c>
      <c r="Y199" t="s">
        <v>29</v>
      </c>
      <c r="Z199" t="s">
        <v>38</v>
      </c>
      <c r="AA199" t="s">
        <v>29</v>
      </c>
      <c r="AB199" t="s">
        <v>29</v>
      </c>
      <c r="AC199" t="s">
        <v>29</v>
      </c>
      <c r="AD199" t="s">
        <v>29</v>
      </c>
      <c r="AE199" t="s">
        <v>29</v>
      </c>
    </row>
    <row r="200" spans="1:31" x14ac:dyDescent="0.2">
      <c r="A200" t="s">
        <v>28</v>
      </c>
      <c r="B200">
        <v>5123</v>
      </c>
      <c r="C200">
        <v>1</v>
      </c>
      <c r="D200" t="str">
        <f t="shared" si="3"/>
        <v>51231</v>
      </c>
      <c r="E200" t="s">
        <v>85</v>
      </c>
      <c r="F200" t="s">
        <v>143</v>
      </c>
      <c r="G200" t="s">
        <v>144</v>
      </c>
      <c r="H200" t="s">
        <v>29</v>
      </c>
      <c r="I200" t="s">
        <v>145</v>
      </c>
      <c r="J200">
        <v>2009</v>
      </c>
      <c r="K200" t="s">
        <v>791</v>
      </c>
      <c r="L200" t="s">
        <v>30</v>
      </c>
      <c r="M200" t="s">
        <v>29</v>
      </c>
      <c r="N200" t="s">
        <v>29</v>
      </c>
      <c r="O200" t="s">
        <v>48</v>
      </c>
      <c r="P200" t="s">
        <v>84</v>
      </c>
      <c r="Q200" t="s">
        <v>33</v>
      </c>
      <c r="R200" t="s">
        <v>49</v>
      </c>
      <c r="S200" t="s">
        <v>50</v>
      </c>
      <c r="T200" t="s">
        <v>36</v>
      </c>
      <c r="U200" t="s">
        <v>146</v>
      </c>
      <c r="V200" t="s">
        <v>117</v>
      </c>
      <c r="W200" t="s">
        <v>36</v>
      </c>
      <c r="X200">
        <v>25</v>
      </c>
      <c r="Y200" t="s">
        <v>1112</v>
      </c>
      <c r="Z200" t="s">
        <v>553</v>
      </c>
      <c r="AA200">
        <v>1.43</v>
      </c>
      <c r="AB200">
        <v>2.59</v>
      </c>
      <c r="AC200">
        <v>2.8279999999999998</v>
      </c>
      <c r="AD200">
        <v>0.84899999999999998</v>
      </c>
      <c r="AE200" t="s">
        <v>792</v>
      </c>
    </row>
    <row r="201" spans="1:31" x14ac:dyDescent="0.2">
      <c r="A201" t="s">
        <v>28</v>
      </c>
      <c r="B201">
        <v>5124</v>
      </c>
      <c r="C201">
        <v>1</v>
      </c>
      <c r="D201" t="str">
        <f t="shared" si="3"/>
        <v>51241</v>
      </c>
      <c r="E201" t="s">
        <v>115</v>
      </c>
      <c r="F201" t="s">
        <v>147</v>
      </c>
      <c r="G201" t="s">
        <v>148</v>
      </c>
      <c r="H201" t="s">
        <v>29</v>
      </c>
      <c r="I201" t="s">
        <v>149</v>
      </c>
      <c r="J201">
        <v>2009</v>
      </c>
      <c r="K201" t="s">
        <v>150</v>
      </c>
      <c r="L201" t="s">
        <v>30</v>
      </c>
      <c r="M201" t="s">
        <v>29</v>
      </c>
      <c r="N201" t="s">
        <v>151</v>
      </c>
      <c r="O201" t="s">
        <v>48</v>
      </c>
      <c r="P201" t="s">
        <v>84</v>
      </c>
      <c r="Q201" t="s">
        <v>33</v>
      </c>
      <c r="R201" t="s">
        <v>49</v>
      </c>
      <c r="S201" t="s">
        <v>50</v>
      </c>
      <c r="T201" t="s">
        <v>36</v>
      </c>
      <c r="U201" t="s">
        <v>152</v>
      </c>
      <c r="V201" t="s">
        <v>153</v>
      </c>
      <c r="W201" t="s">
        <v>36</v>
      </c>
      <c r="X201">
        <v>0</v>
      </c>
      <c r="Y201" t="s">
        <v>1113</v>
      </c>
      <c r="Z201" t="s">
        <v>38</v>
      </c>
      <c r="AA201">
        <v>0</v>
      </c>
      <c r="AB201">
        <v>0</v>
      </c>
      <c r="AC201">
        <v>0</v>
      </c>
      <c r="AD201" t="s">
        <v>29</v>
      </c>
      <c r="AE201" t="s">
        <v>793</v>
      </c>
    </row>
    <row r="202" spans="1:31" x14ac:dyDescent="0.2">
      <c r="A202" t="s">
        <v>28</v>
      </c>
      <c r="B202">
        <v>5125</v>
      </c>
      <c r="C202">
        <v>1</v>
      </c>
      <c r="D202" t="str">
        <f t="shared" si="3"/>
        <v>51251</v>
      </c>
      <c r="E202" t="s">
        <v>118</v>
      </c>
      <c r="F202" t="s">
        <v>794</v>
      </c>
      <c r="G202" t="s">
        <v>154</v>
      </c>
      <c r="H202" t="s">
        <v>29</v>
      </c>
      <c r="I202" t="s">
        <v>795</v>
      </c>
      <c r="J202">
        <v>2009</v>
      </c>
      <c r="K202" t="s">
        <v>796</v>
      </c>
      <c r="L202" t="s">
        <v>30</v>
      </c>
      <c r="M202" t="s">
        <v>56</v>
      </c>
      <c r="N202" t="s">
        <v>155</v>
      </c>
      <c r="O202" t="s">
        <v>48</v>
      </c>
      <c r="P202" t="s">
        <v>84</v>
      </c>
      <c r="Q202" t="s">
        <v>33</v>
      </c>
      <c r="R202" t="s">
        <v>49</v>
      </c>
      <c r="S202" t="s">
        <v>50</v>
      </c>
      <c r="T202" t="s">
        <v>36</v>
      </c>
      <c r="U202" t="s">
        <v>797</v>
      </c>
      <c r="V202" t="s">
        <v>68</v>
      </c>
      <c r="W202" t="s">
        <v>36</v>
      </c>
      <c r="X202" t="s">
        <v>29</v>
      </c>
      <c r="Y202" t="s">
        <v>29</v>
      </c>
      <c r="Z202" t="s">
        <v>38</v>
      </c>
      <c r="AA202" t="s">
        <v>29</v>
      </c>
      <c r="AB202" t="s">
        <v>29</v>
      </c>
      <c r="AC202" t="s">
        <v>29</v>
      </c>
      <c r="AD202" t="s">
        <v>29</v>
      </c>
      <c r="AE202" t="s">
        <v>798</v>
      </c>
    </row>
    <row r="203" spans="1:31" x14ac:dyDescent="0.2">
      <c r="A203" t="s">
        <v>28</v>
      </c>
      <c r="B203">
        <v>5126</v>
      </c>
      <c r="C203">
        <v>1</v>
      </c>
      <c r="D203" t="str">
        <f t="shared" si="3"/>
        <v>51261</v>
      </c>
      <c r="E203" t="s">
        <v>118</v>
      </c>
      <c r="F203" t="s">
        <v>799</v>
      </c>
      <c r="G203" t="s">
        <v>156</v>
      </c>
      <c r="H203" t="s">
        <v>29</v>
      </c>
      <c r="I203" t="s">
        <v>800</v>
      </c>
      <c r="J203">
        <v>2009</v>
      </c>
      <c r="K203" t="s">
        <v>796</v>
      </c>
      <c r="L203" t="s">
        <v>30</v>
      </c>
      <c r="M203" t="s">
        <v>29</v>
      </c>
      <c r="N203" t="s">
        <v>155</v>
      </c>
      <c r="O203" t="s">
        <v>48</v>
      </c>
      <c r="P203" t="s">
        <v>84</v>
      </c>
      <c r="Q203" t="s">
        <v>33</v>
      </c>
      <c r="R203" t="s">
        <v>49</v>
      </c>
      <c r="S203" t="s">
        <v>50</v>
      </c>
      <c r="T203" t="s">
        <v>36</v>
      </c>
      <c r="U203" t="s">
        <v>797</v>
      </c>
      <c r="V203" t="s">
        <v>68</v>
      </c>
      <c r="W203" t="s">
        <v>36</v>
      </c>
      <c r="X203" t="s">
        <v>29</v>
      </c>
      <c r="Y203" t="s">
        <v>29</v>
      </c>
      <c r="Z203" t="s">
        <v>553</v>
      </c>
      <c r="AA203" t="s">
        <v>29</v>
      </c>
      <c r="AB203" t="s">
        <v>29</v>
      </c>
      <c r="AC203" t="s">
        <v>29</v>
      </c>
      <c r="AD203" t="s">
        <v>29</v>
      </c>
      <c r="AE203" t="s">
        <v>801</v>
      </c>
    </row>
    <row r="204" spans="1:31" x14ac:dyDescent="0.2">
      <c r="A204" t="s">
        <v>28</v>
      </c>
      <c r="B204">
        <v>5127</v>
      </c>
      <c r="C204">
        <v>1</v>
      </c>
      <c r="D204" t="str">
        <f t="shared" si="3"/>
        <v>51271</v>
      </c>
      <c r="E204" t="s">
        <v>133</v>
      </c>
      <c r="F204" t="s">
        <v>766</v>
      </c>
      <c r="G204" t="s">
        <v>802</v>
      </c>
      <c r="H204" t="s">
        <v>768</v>
      </c>
      <c r="I204" t="s">
        <v>803</v>
      </c>
      <c r="J204">
        <v>2009</v>
      </c>
      <c r="K204" t="s">
        <v>29</v>
      </c>
      <c r="L204" t="s">
        <v>697</v>
      </c>
      <c r="M204" t="s">
        <v>29</v>
      </c>
      <c r="N204" t="s">
        <v>29</v>
      </c>
      <c r="O204" t="s">
        <v>48</v>
      </c>
      <c r="P204" t="s">
        <v>84</v>
      </c>
      <c r="Q204" t="s">
        <v>33</v>
      </c>
      <c r="R204" t="s">
        <v>394</v>
      </c>
      <c r="S204" t="s">
        <v>46</v>
      </c>
      <c r="T204" t="s">
        <v>36</v>
      </c>
      <c r="U204" t="s">
        <v>804</v>
      </c>
      <c r="V204" t="s">
        <v>505</v>
      </c>
      <c r="W204" t="s">
        <v>36</v>
      </c>
      <c r="X204" t="s">
        <v>29</v>
      </c>
      <c r="Y204" t="s">
        <v>29</v>
      </c>
      <c r="Z204" t="s">
        <v>553</v>
      </c>
      <c r="AA204" t="s">
        <v>29</v>
      </c>
      <c r="AB204" t="s">
        <v>29</v>
      </c>
      <c r="AC204" t="s">
        <v>29</v>
      </c>
      <c r="AD204" t="s">
        <v>29</v>
      </c>
      <c r="AE204" t="s">
        <v>805</v>
      </c>
    </row>
    <row r="205" spans="1:31" x14ac:dyDescent="0.2">
      <c r="A205" t="s">
        <v>28</v>
      </c>
      <c r="B205">
        <v>5127</v>
      </c>
      <c r="C205">
        <v>2</v>
      </c>
      <c r="D205" t="str">
        <f t="shared" si="3"/>
        <v>51272</v>
      </c>
      <c r="E205" t="s">
        <v>133</v>
      </c>
      <c r="F205" t="s">
        <v>766</v>
      </c>
      <c r="G205" t="s">
        <v>802</v>
      </c>
      <c r="H205" t="s">
        <v>768</v>
      </c>
      <c r="I205" t="s">
        <v>803</v>
      </c>
      <c r="J205">
        <v>2009</v>
      </c>
      <c r="K205" t="s">
        <v>29</v>
      </c>
      <c r="L205" t="s">
        <v>697</v>
      </c>
      <c r="M205" t="s">
        <v>29</v>
      </c>
      <c r="N205" t="s">
        <v>29</v>
      </c>
      <c r="O205" t="s">
        <v>48</v>
      </c>
      <c r="P205" t="s">
        <v>84</v>
      </c>
      <c r="Q205" t="s">
        <v>33</v>
      </c>
      <c r="R205" t="s">
        <v>47</v>
      </c>
      <c r="S205" t="s">
        <v>46</v>
      </c>
      <c r="T205" t="s">
        <v>36</v>
      </c>
      <c r="U205" t="s">
        <v>804</v>
      </c>
      <c r="V205" t="s">
        <v>505</v>
      </c>
      <c r="W205" t="s">
        <v>36</v>
      </c>
      <c r="X205" t="s">
        <v>29</v>
      </c>
      <c r="Y205" t="s">
        <v>29</v>
      </c>
      <c r="Z205" t="s">
        <v>553</v>
      </c>
      <c r="AA205" t="s">
        <v>29</v>
      </c>
      <c r="AB205" t="s">
        <v>29</v>
      </c>
      <c r="AC205" t="s">
        <v>29</v>
      </c>
      <c r="AD205" t="s">
        <v>29</v>
      </c>
      <c r="AE205" t="s">
        <v>805</v>
      </c>
    </row>
    <row r="206" spans="1:31" x14ac:dyDescent="0.2">
      <c r="A206" t="s">
        <v>28</v>
      </c>
      <c r="B206">
        <v>5128</v>
      </c>
      <c r="C206">
        <v>1</v>
      </c>
      <c r="D206" t="str">
        <f t="shared" si="3"/>
        <v>51281</v>
      </c>
      <c r="E206" t="s">
        <v>806</v>
      </c>
      <c r="F206" t="s">
        <v>787</v>
      </c>
      <c r="G206" t="s">
        <v>807</v>
      </c>
      <c r="H206" t="s">
        <v>695</v>
      </c>
      <c r="I206" t="s">
        <v>808</v>
      </c>
      <c r="J206">
        <v>2009</v>
      </c>
      <c r="K206" t="s">
        <v>809</v>
      </c>
      <c r="L206" t="s">
        <v>697</v>
      </c>
      <c r="M206" t="s">
        <v>29</v>
      </c>
      <c r="N206" t="s">
        <v>386</v>
      </c>
      <c r="O206" t="s">
        <v>48</v>
      </c>
      <c r="P206" t="s">
        <v>29</v>
      </c>
      <c r="Q206" t="s">
        <v>33</v>
      </c>
      <c r="R206" t="s">
        <v>394</v>
      </c>
      <c r="S206" t="s">
        <v>698</v>
      </c>
      <c r="T206" t="s">
        <v>36</v>
      </c>
      <c r="U206" t="s">
        <v>157</v>
      </c>
      <c r="V206" t="s">
        <v>810</v>
      </c>
      <c r="W206" t="s">
        <v>37</v>
      </c>
      <c r="X206" t="s">
        <v>29</v>
      </c>
      <c r="Y206" t="s">
        <v>29</v>
      </c>
      <c r="Z206" t="s">
        <v>38</v>
      </c>
      <c r="AA206" t="s">
        <v>29</v>
      </c>
      <c r="AB206" t="s">
        <v>29</v>
      </c>
      <c r="AC206" t="s">
        <v>29</v>
      </c>
      <c r="AD206" t="s">
        <v>29</v>
      </c>
      <c r="AE206" t="s">
        <v>811</v>
      </c>
    </row>
    <row r="207" spans="1:31" x14ac:dyDescent="0.2">
      <c r="A207" t="s">
        <v>28</v>
      </c>
      <c r="B207">
        <v>5128</v>
      </c>
      <c r="C207">
        <v>2</v>
      </c>
      <c r="D207" t="str">
        <f t="shared" si="3"/>
        <v>51282</v>
      </c>
      <c r="E207" t="s">
        <v>806</v>
      </c>
      <c r="F207" t="s">
        <v>787</v>
      </c>
      <c r="G207" t="s">
        <v>807</v>
      </c>
      <c r="H207" t="s">
        <v>695</v>
      </c>
      <c r="I207" t="s">
        <v>808</v>
      </c>
      <c r="J207">
        <v>2009</v>
      </c>
      <c r="K207" t="s">
        <v>809</v>
      </c>
      <c r="L207" t="s">
        <v>697</v>
      </c>
      <c r="M207" t="s">
        <v>29</v>
      </c>
      <c r="N207" t="s">
        <v>386</v>
      </c>
      <c r="O207" t="s">
        <v>48</v>
      </c>
      <c r="P207" t="s">
        <v>29</v>
      </c>
      <c r="Q207" t="s">
        <v>33</v>
      </c>
      <c r="R207" t="s">
        <v>47</v>
      </c>
      <c r="S207" t="s">
        <v>698</v>
      </c>
      <c r="T207" t="s">
        <v>36</v>
      </c>
      <c r="U207" t="s">
        <v>157</v>
      </c>
      <c r="V207" t="s">
        <v>810</v>
      </c>
      <c r="W207" t="s">
        <v>37</v>
      </c>
      <c r="X207" t="s">
        <v>29</v>
      </c>
      <c r="Y207" t="s">
        <v>29</v>
      </c>
      <c r="Z207" t="s">
        <v>38</v>
      </c>
      <c r="AA207" t="s">
        <v>29</v>
      </c>
      <c r="AB207" t="s">
        <v>29</v>
      </c>
      <c r="AC207" t="s">
        <v>29</v>
      </c>
      <c r="AD207" t="s">
        <v>29</v>
      </c>
      <c r="AE207" t="s">
        <v>811</v>
      </c>
    </row>
    <row r="208" spans="1:31" x14ac:dyDescent="0.2">
      <c r="A208" t="s">
        <v>28</v>
      </c>
      <c r="B208">
        <v>5129</v>
      </c>
      <c r="C208">
        <v>1</v>
      </c>
      <c r="D208" t="str">
        <f t="shared" si="3"/>
        <v>51291</v>
      </c>
      <c r="E208" t="s">
        <v>806</v>
      </c>
      <c r="F208" t="s">
        <v>812</v>
      </c>
      <c r="G208" t="s">
        <v>813</v>
      </c>
      <c r="H208" t="s">
        <v>773</v>
      </c>
      <c r="I208" t="s">
        <v>814</v>
      </c>
      <c r="J208">
        <v>2009</v>
      </c>
      <c r="K208" t="s">
        <v>29</v>
      </c>
      <c r="L208" t="s">
        <v>697</v>
      </c>
      <c r="M208" t="s">
        <v>29</v>
      </c>
      <c r="N208" t="s">
        <v>815</v>
      </c>
      <c r="O208" t="s">
        <v>32</v>
      </c>
      <c r="P208" t="s">
        <v>816</v>
      </c>
      <c r="Q208" t="s">
        <v>33</v>
      </c>
      <c r="R208" t="s">
        <v>394</v>
      </c>
      <c r="S208" t="s">
        <v>46</v>
      </c>
      <c r="T208" t="s">
        <v>36</v>
      </c>
      <c r="U208" t="s">
        <v>817</v>
      </c>
      <c r="V208" t="s">
        <v>818</v>
      </c>
      <c r="W208" t="s">
        <v>37</v>
      </c>
      <c r="X208" t="s">
        <v>29</v>
      </c>
      <c r="Y208" t="s">
        <v>29</v>
      </c>
      <c r="Z208" t="s">
        <v>553</v>
      </c>
      <c r="AA208" t="s">
        <v>29</v>
      </c>
      <c r="AB208" t="s">
        <v>29</v>
      </c>
      <c r="AC208" t="s">
        <v>29</v>
      </c>
      <c r="AD208" t="s">
        <v>29</v>
      </c>
      <c r="AE208" t="s">
        <v>819</v>
      </c>
    </row>
    <row r="209" spans="1:31" x14ac:dyDescent="0.2">
      <c r="A209" t="s">
        <v>28</v>
      </c>
      <c r="B209">
        <v>5129</v>
      </c>
      <c r="C209">
        <v>2</v>
      </c>
      <c r="D209" t="str">
        <f t="shared" si="3"/>
        <v>51292</v>
      </c>
      <c r="E209" t="s">
        <v>806</v>
      </c>
      <c r="F209" t="s">
        <v>812</v>
      </c>
      <c r="G209" t="s">
        <v>813</v>
      </c>
      <c r="H209" t="s">
        <v>773</v>
      </c>
      <c r="I209" t="s">
        <v>814</v>
      </c>
      <c r="J209">
        <v>2009</v>
      </c>
      <c r="K209" t="s">
        <v>29</v>
      </c>
      <c r="L209" t="s">
        <v>697</v>
      </c>
      <c r="M209" t="s">
        <v>29</v>
      </c>
      <c r="N209" t="s">
        <v>815</v>
      </c>
      <c r="O209" t="s">
        <v>32</v>
      </c>
      <c r="P209" t="s">
        <v>816</v>
      </c>
      <c r="Q209" t="s">
        <v>33</v>
      </c>
      <c r="R209" t="s">
        <v>47</v>
      </c>
      <c r="S209" t="s">
        <v>46</v>
      </c>
      <c r="T209" t="s">
        <v>36</v>
      </c>
      <c r="U209" t="s">
        <v>817</v>
      </c>
      <c r="V209" t="s">
        <v>818</v>
      </c>
      <c r="W209" t="s">
        <v>37</v>
      </c>
      <c r="X209" t="s">
        <v>29</v>
      </c>
      <c r="Y209" t="s">
        <v>29</v>
      </c>
      <c r="Z209" t="s">
        <v>553</v>
      </c>
      <c r="AA209" t="s">
        <v>29</v>
      </c>
      <c r="AB209" t="s">
        <v>29</v>
      </c>
      <c r="AC209" t="s">
        <v>29</v>
      </c>
      <c r="AD209" t="s">
        <v>29</v>
      </c>
      <c r="AE209" t="s">
        <v>819</v>
      </c>
    </row>
    <row r="210" spans="1:31" x14ac:dyDescent="0.2">
      <c r="A210" t="s">
        <v>28</v>
      </c>
      <c r="B210">
        <v>5130</v>
      </c>
      <c r="C210">
        <v>1</v>
      </c>
      <c r="D210" t="str">
        <f t="shared" si="3"/>
        <v>51301</v>
      </c>
      <c r="E210" t="s">
        <v>29</v>
      </c>
      <c r="F210" t="s">
        <v>820</v>
      </c>
      <c r="G210" t="s">
        <v>821</v>
      </c>
      <c r="H210" t="s">
        <v>29</v>
      </c>
      <c r="I210" t="s">
        <v>822</v>
      </c>
      <c r="J210">
        <v>2009</v>
      </c>
      <c r="K210" t="s">
        <v>29</v>
      </c>
      <c r="L210" t="s">
        <v>30</v>
      </c>
      <c r="M210" t="s">
        <v>56</v>
      </c>
      <c r="N210" t="s">
        <v>29</v>
      </c>
      <c r="O210" t="s">
        <v>423</v>
      </c>
      <c r="P210" t="s">
        <v>94</v>
      </c>
      <c r="Q210" t="s">
        <v>33</v>
      </c>
      <c r="R210" t="s">
        <v>49</v>
      </c>
      <c r="S210" t="s">
        <v>50</v>
      </c>
      <c r="T210" t="s">
        <v>36</v>
      </c>
      <c r="U210" t="s">
        <v>823</v>
      </c>
      <c r="V210" t="s">
        <v>29</v>
      </c>
      <c r="W210" t="s">
        <v>37</v>
      </c>
      <c r="X210" t="s">
        <v>29</v>
      </c>
      <c r="Y210" t="s">
        <v>29</v>
      </c>
      <c r="Z210" t="s">
        <v>38</v>
      </c>
      <c r="AA210" t="s">
        <v>29</v>
      </c>
      <c r="AB210" t="s">
        <v>29</v>
      </c>
      <c r="AC210" t="s">
        <v>29</v>
      </c>
      <c r="AD210" t="s">
        <v>29</v>
      </c>
      <c r="AE210" t="s">
        <v>29</v>
      </c>
    </row>
    <row r="211" spans="1:31" x14ac:dyDescent="0.2">
      <c r="A211" t="s">
        <v>28</v>
      </c>
      <c r="B211">
        <v>5131</v>
      </c>
      <c r="C211">
        <v>1</v>
      </c>
      <c r="D211" t="str">
        <f t="shared" si="3"/>
        <v>51311</v>
      </c>
      <c r="E211" t="s">
        <v>39</v>
      </c>
      <c r="F211" t="s">
        <v>158</v>
      </c>
      <c r="G211" t="s">
        <v>158</v>
      </c>
      <c r="H211" t="s">
        <v>29</v>
      </c>
      <c r="I211" t="s">
        <v>159</v>
      </c>
      <c r="J211">
        <v>2009</v>
      </c>
      <c r="K211" t="s">
        <v>160</v>
      </c>
      <c r="L211" t="s">
        <v>58</v>
      </c>
      <c r="M211" t="s">
        <v>29</v>
      </c>
      <c r="N211" t="s">
        <v>76</v>
      </c>
      <c r="O211" t="s">
        <v>32</v>
      </c>
      <c r="P211" t="s">
        <v>29</v>
      </c>
      <c r="Q211" t="s">
        <v>33</v>
      </c>
      <c r="R211" t="s">
        <v>49</v>
      </c>
      <c r="S211" t="s">
        <v>50</v>
      </c>
      <c r="T211" t="s">
        <v>37</v>
      </c>
      <c r="U211" t="s">
        <v>114</v>
      </c>
      <c r="V211" t="s">
        <v>161</v>
      </c>
      <c r="W211" t="s">
        <v>36</v>
      </c>
      <c r="X211">
        <v>0</v>
      </c>
      <c r="Y211" t="s">
        <v>1112</v>
      </c>
      <c r="Z211" t="s">
        <v>38</v>
      </c>
      <c r="AA211">
        <v>0</v>
      </c>
      <c r="AB211">
        <v>0</v>
      </c>
      <c r="AC211">
        <v>0</v>
      </c>
      <c r="AD211">
        <v>0</v>
      </c>
      <c r="AE211" t="s">
        <v>824</v>
      </c>
    </row>
    <row r="212" spans="1:31" x14ac:dyDescent="0.2">
      <c r="A212" t="s">
        <v>28</v>
      </c>
      <c r="B212">
        <v>5132</v>
      </c>
      <c r="C212">
        <v>1</v>
      </c>
      <c r="D212" t="str">
        <f t="shared" si="3"/>
        <v>51321</v>
      </c>
      <c r="E212" t="s">
        <v>118</v>
      </c>
      <c r="F212" t="s">
        <v>162</v>
      </c>
      <c r="G212" t="s">
        <v>162</v>
      </c>
      <c r="H212" t="s">
        <v>29</v>
      </c>
      <c r="I212" t="s">
        <v>163</v>
      </c>
      <c r="J212">
        <v>2009</v>
      </c>
      <c r="K212" t="s">
        <v>825</v>
      </c>
      <c r="L212" t="s">
        <v>30</v>
      </c>
      <c r="M212" t="s">
        <v>132</v>
      </c>
      <c r="N212" t="s">
        <v>29</v>
      </c>
      <c r="O212" t="s">
        <v>48</v>
      </c>
      <c r="P212" t="s">
        <v>84</v>
      </c>
      <c r="Q212" t="s">
        <v>33</v>
      </c>
      <c r="R212" t="s">
        <v>49</v>
      </c>
      <c r="S212" t="s">
        <v>50</v>
      </c>
      <c r="T212" t="s">
        <v>37</v>
      </c>
      <c r="U212" t="s">
        <v>165</v>
      </c>
      <c r="V212" t="s">
        <v>68</v>
      </c>
      <c r="W212" t="s">
        <v>36</v>
      </c>
      <c r="X212">
        <v>0</v>
      </c>
      <c r="Y212" t="s">
        <v>1112</v>
      </c>
      <c r="Z212" t="s">
        <v>38</v>
      </c>
      <c r="AA212">
        <v>0</v>
      </c>
      <c r="AB212">
        <v>0</v>
      </c>
      <c r="AC212">
        <v>0</v>
      </c>
      <c r="AD212">
        <v>0</v>
      </c>
      <c r="AE212" t="s">
        <v>826</v>
      </c>
    </row>
    <row r="213" spans="1:31" x14ac:dyDescent="0.2">
      <c r="A213" t="s">
        <v>28</v>
      </c>
      <c r="B213">
        <v>5133</v>
      </c>
      <c r="C213">
        <v>1</v>
      </c>
      <c r="D213" t="str">
        <f t="shared" si="3"/>
        <v>51331</v>
      </c>
      <c r="E213" t="s">
        <v>29</v>
      </c>
      <c r="F213" t="s">
        <v>827</v>
      </c>
      <c r="G213" t="s">
        <v>827</v>
      </c>
      <c r="H213" t="s">
        <v>29</v>
      </c>
      <c r="I213" t="s">
        <v>828</v>
      </c>
      <c r="J213">
        <v>2009</v>
      </c>
      <c r="K213" t="s">
        <v>29</v>
      </c>
      <c r="L213" t="s">
        <v>116</v>
      </c>
      <c r="M213" t="s">
        <v>166</v>
      </c>
      <c r="N213" t="s">
        <v>29</v>
      </c>
      <c r="O213" t="s">
        <v>48</v>
      </c>
      <c r="P213" t="s">
        <v>84</v>
      </c>
      <c r="Q213" t="s">
        <v>33</v>
      </c>
      <c r="R213" t="s">
        <v>49</v>
      </c>
      <c r="S213" t="s">
        <v>50</v>
      </c>
      <c r="T213" t="s">
        <v>36</v>
      </c>
      <c r="U213" t="s">
        <v>114</v>
      </c>
      <c r="V213" t="s">
        <v>721</v>
      </c>
      <c r="W213" t="s">
        <v>36</v>
      </c>
      <c r="X213" t="s">
        <v>29</v>
      </c>
      <c r="Y213" t="s">
        <v>29</v>
      </c>
      <c r="Z213" t="s">
        <v>38</v>
      </c>
      <c r="AA213" t="s">
        <v>29</v>
      </c>
      <c r="AB213" t="s">
        <v>29</v>
      </c>
      <c r="AC213" t="s">
        <v>29</v>
      </c>
      <c r="AD213" t="s">
        <v>29</v>
      </c>
      <c r="AE213" t="s">
        <v>29</v>
      </c>
    </row>
    <row r="214" spans="1:31" x14ac:dyDescent="0.2">
      <c r="A214" t="s">
        <v>28</v>
      </c>
      <c r="B214">
        <v>5134</v>
      </c>
      <c r="C214">
        <v>1</v>
      </c>
      <c r="D214" t="str">
        <f t="shared" si="3"/>
        <v>51341</v>
      </c>
      <c r="E214" t="s">
        <v>167</v>
      </c>
      <c r="F214" t="s">
        <v>722</v>
      </c>
      <c r="G214" t="s">
        <v>722</v>
      </c>
      <c r="H214" t="s">
        <v>29</v>
      </c>
      <c r="I214" t="s">
        <v>829</v>
      </c>
      <c r="J214">
        <v>2009</v>
      </c>
      <c r="K214" t="s">
        <v>29</v>
      </c>
      <c r="L214" t="s">
        <v>116</v>
      </c>
      <c r="M214" t="s">
        <v>166</v>
      </c>
      <c r="N214" t="s">
        <v>29</v>
      </c>
      <c r="O214" t="s">
        <v>48</v>
      </c>
      <c r="P214" t="s">
        <v>84</v>
      </c>
      <c r="Q214" t="s">
        <v>33</v>
      </c>
      <c r="R214" t="s">
        <v>49</v>
      </c>
      <c r="S214" t="s">
        <v>50</v>
      </c>
      <c r="T214" t="s">
        <v>36</v>
      </c>
      <c r="U214" t="s">
        <v>114</v>
      </c>
      <c r="V214" t="s">
        <v>117</v>
      </c>
      <c r="W214" t="s">
        <v>36</v>
      </c>
      <c r="X214" t="s">
        <v>29</v>
      </c>
      <c r="Y214" t="s">
        <v>29</v>
      </c>
      <c r="Z214" t="s">
        <v>38</v>
      </c>
      <c r="AA214" t="s">
        <v>29</v>
      </c>
      <c r="AB214" t="s">
        <v>29</v>
      </c>
      <c r="AC214" t="s">
        <v>29</v>
      </c>
      <c r="AD214" t="s">
        <v>29</v>
      </c>
      <c r="AE214" t="s">
        <v>830</v>
      </c>
    </row>
    <row r="215" spans="1:31" x14ac:dyDescent="0.2">
      <c r="A215" t="s">
        <v>28</v>
      </c>
      <c r="B215">
        <v>5135</v>
      </c>
      <c r="C215">
        <v>1</v>
      </c>
      <c r="D215" t="str">
        <f t="shared" si="3"/>
        <v>51351</v>
      </c>
      <c r="E215" t="s">
        <v>168</v>
      </c>
      <c r="F215" t="s">
        <v>831</v>
      </c>
      <c r="G215" t="s">
        <v>831</v>
      </c>
      <c r="H215" t="s">
        <v>29</v>
      </c>
      <c r="I215" t="s">
        <v>832</v>
      </c>
      <c r="J215">
        <v>2009</v>
      </c>
      <c r="K215" t="s">
        <v>833</v>
      </c>
      <c r="L215" t="s">
        <v>30</v>
      </c>
      <c r="M215" t="s">
        <v>132</v>
      </c>
      <c r="N215" t="s">
        <v>29</v>
      </c>
      <c r="O215" t="s">
        <v>48</v>
      </c>
      <c r="P215" t="s">
        <v>84</v>
      </c>
      <c r="Q215" t="s">
        <v>33</v>
      </c>
      <c r="R215" t="s">
        <v>53</v>
      </c>
      <c r="S215" t="s">
        <v>54</v>
      </c>
      <c r="T215" t="s">
        <v>36</v>
      </c>
      <c r="U215" t="s">
        <v>834</v>
      </c>
      <c r="V215" t="s">
        <v>68</v>
      </c>
      <c r="W215" t="s">
        <v>36</v>
      </c>
      <c r="X215" t="s">
        <v>29</v>
      </c>
      <c r="Y215" t="s">
        <v>29</v>
      </c>
      <c r="Z215" t="s">
        <v>38</v>
      </c>
      <c r="AA215" t="s">
        <v>29</v>
      </c>
      <c r="AB215" t="s">
        <v>29</v>
      </c>
      <c r="AC215" t="s">
        <v>29</v>
      </c>
      <c r="AD215" t="s">
        <v>29</v>
      </c>
      <c r="AE215" t="s">
        <v>835</v>
      </c>
    </row>
    <row r="216" spans="1:31" x14ac:dyDescent="0.2">
      <c r="A216" t="s">
        <v>28</v>
      </c>
      <c r="B216">
        <v>5135</v>
      </c>
      <c r="C216">
        <v>2</v>
      </c>
      <c r="D216" t="str">
        <f t="shared" si="3"/>
        <v>51352</v>
      </c>
      <c r="E216" t="s">
        <v>168</v>
      </c>
      <c r="F216" t="s">
        <v>831</v>
      </c>
      <c r="G216" t="s">
        <v>831</v>
      </c>
      <c r="H216" t="s">
        <v>29</v>
      </c>
      <c r="I216" t="s">
        <v>832</v>
      </c>
      <c r="J216">
        <v>2009</v>
      </c>
      <c r="K216" t="s">
        <v>833</v>
      </c>
      <c r="L216" t="s">
        <v>30</v>
      </c>
      <c r="M216" t="s">
        <v>132</v>
      </c>
      <c r="N216" t="s">
        <v>29</v>
      </c>
      <c r="O216" t="s">
        <v>48</v>
      </c>
      <c r="P216" t="s">
        <v>84</v>
      </c>
      <c r="Q216" t="s">
        <v>33</v>
      </c>
      <c r="R216" t="s">
        <v>55</v>
      </c>
      <c r="S216" t="s">
        <v>54</v>
      </c>
      <c r="T216" t="s">
        <v>36</v>
      </c>
      <c r="U216" t="s">
        <v>834</v>
      </c>
      <c r="V216" t="s">
        <v>68</v>
      </c>
      <c r="W216" t="s">
        <v>36</v>
      </c>
      <c r="X216" t="s">
        <v>29</v>
      </c>
      <c r="Y216" t="s">
        <v>29</v>
      </c>
      <c r="Z216" t="s">
        <v>38</v>
      </c>
      <c r="AA216" t="s">
        <v>29</v>
      </c>
      <c r="AB216" t="s">
        <v>29</v>
      </c>
      <c r="AC216" t="s">
        <v>29</v>
      </c>
      <c r="AD216" t="s">
        <v>29</v>
      </c>
      <c r="AE216" t="s">
        <v>835</v>
      </c>
    </row>
    <row r="217" spans="1:31" x14ac:dyDescent="0.2">
      <c r="A217" t="s">
        <v>28</v>
      </c>
      <c r="B217">
        <v>5136</v>
      </c>
      <c r="C217">
        <v>1</v>
      </c>
      <c r="D217" t="str">
        <f t="shared" si="3"/>
        <v>51361</v>
      </c>
      <c r="E217" t="s">
        <v>115</v>
      </c>
      <c r="F217" t="s">
        <v>836</v>
      </c>
      <c r="G217" t="s">
        <v>836</v>
      </c>
      <c r="H217" t="s">
        <v>29</v>
      </c>
      <c r="I217" t="s">
        <v>837</v>
      </c>
      <c r="J217">
        <v>2009</v>
      </c>
      <c r="K217" t="s">
        <v>838</v>
      </c>
      <c r="L217" t="s">
        <v>59</v>
      </c>
      <c r="M217" t="s">
        <v>141</v>
      </c>
      <c r="N217" t="s">
        <v>29</v>
      </c>
      <c r="O217" t="s">
        <v>48</v>
      </c>
      <c r="P217" t="s">
        <v>84</v>
      </c>
      <c r="Q217" t="s">
        <v>33</v>
      </c>
      <c r="R217" t="s">
        <v>49</v>
      </c>
      <c r="S217" t="s">
        <v>50</v>
      </c>
      <c r="T217" t="s">
        <v>36</v>
      </c>
      <c r="U217" t="s">
        <v>839</v>
      </c>
      <c r="V217" t="s">
        <v>707</v>
      </c>
      <c r="W217" t="s">
        <v>36</v>
      </c>
      <c r="X217">
        <v>15</v>
      </c>
      <c r="Y217" t="s">
        <v>1113</v>
      </c>
      <c r="Z217" t="s">
        <v>38</v>
      </c>
      <c r="AA217">
        <v>0.16800000000000001</v>
      </c>
      <c r="AB217">
        <v>1.2999999999999999E-2</v>
      </c>
      <c r="AC217">
        <v>0</v>
      </c>
      <c r="AD217" t="s">
        <v>29</v>
      </c>
      <c r="AE217" t="s">
        <v>840</v>
      </c>
    </row>
    <row r="218" spans="1:31" x14ac:dyDescent="0.2">
      <c r="A218" t="s">
        <v>28</v>
      </c>
      <c r="B218">
        <v>5136</v>
      </c>
      <c r="C218">
        <v>2</v>
      </c>
      <c r="D218" t="str">
        <f t="shared" si="3"/>
        <v>51362</v>
      </c>
      <c r="E218" t="s">
        <v>115</v>
      </c>
      <c r="F218" t="s">
        <v>836</v>
      </c>
      <c r="G218" t="s">
        <v>836</v>
      </c>
      <c r="H218" t="s">
        <v>29</v>
      </c>
      <c r="I218" t="s">
        <v>837</v>
      </c>
      <c r="J218">
        <v>2009</v>
      </c>
      <c r="K218" t="s">
        <v>838</v>
      </c>
      <c r="L218" t="s">
        <v>30</v>
      </c>
      <c r="M218" t="s">
        <v>132</v>
      </c>
      <c r="N218" t="s">
        <v>29</v>
      </c>
      <c r="O218" t="s">
        <v>48</v>
      </c>
      <c r="P218" t="s">
        <v>84</v>
      </c>
      <c r="Q218" t="s">
        <v>33</v>
      </c>
      <c r="R218" t="s">
        <v>49</v>
      </c>
      <c r="S218" t="s">
        <v>50</v>
      </c>
      <c r="T218" t="s">
        <v>36</v>
      </c>
      <c r="U218" t="s">
        <v>839</v>
      </c>
      <c r="V218" t="s">
        <v>707</v>
      </c>
      <c r="W218" t="s">
        <v>36</v>
      </c>
      <c r="X218">
        <v>15</v>
      </c>
      <c r="Y218" t="s">
        <v>1113</v>
      </c>
      <c r="Z218" t="s">
        <v>38</v>
      </c>
      <c r="AA218">
        <v>0.51</v>
      </c>
      <c r="AB218">
        <v>7.5999999999999998E-2</v>
      </c>
      <c r="AC218">
        <v>0</v>
      </c>
      <c r="AD218" t="s">
        <v>29</v>
      </c>
      <c r="AE218" t="s">
        <v>840</v>
      </c>
    </row>
    <row r="219" spans="1:31" x14ac:dyDescent="0.2">
      <c r="A219" t="s">
        <v>28</v>
      </c>
      <c r="B219">
        <v>5137</v>
      </c>
      <c r="C219">
        <v>1</v>
      </c>
      <c r="D219" t="str">
        <f t="shared" si="3"/>
        <v>51371</v>
      </c>
      <c r="E219" t="s">
        <v>169</v>
      </c>
      <c r="F219" t="s">
        <v>841</v>
      </c>
      <c r="G219" t="s">
        <v>841</v>
      </c>
      <c r="H219" t="s">
        <v>29</v>
      </c>
      <c r="I219" t="s">
        <v>842</v>
      </c>
      <c r="J219">
        <v>2009</v>
      </c>
      <c r="K219" t="s">
        <v>843</v>
      </c>
      <c r="L219" t="s">
        <v>30</v>
      </c>
      <c r="M219" t="s">
        <v>132</v>
      </c>
      <c r="N219" t="s">
        <v>29</v>
      </c>
      <c r="O219" t="s">
        <v>48</v>
      </c>
      <c r="P219" t="s">
        <v>84</v>
      </c>
      <c r="Q219" t="s">
        <v>33</v>
      </c>
      <c r="R219" t="s">
        <v>49</v>
      </c>
      <c r="S219" t="s">
        <v>50</v>
      </c>
      <c r="T219" t="s">
        <v>36</v>
      </c>
      <c r="U219" t="s">
        <v>170</v>
      </c>
      <c r="V219" t="s">
        <v>68</v>
      </c>
      <c r="W219" t="s">
        <v>36</v>
      </c>
      <c r="X219" t="s">
        <v>29</v>
      </c>
      <c r="Y219" t="s">
        <v>29</v>
      </c>
      <c r="Z219" t="s">
        <v>38</v>
      </c>
      <c r="AA219" t="s">
        <v>29</v>
      </c>
      <c r="AB219" t="s">
        <v>29</v>
      </c>
      <c r="AC219" t="s">
        <v>29</v>
      </c>
      <c r="AD219" t="s">
        <v>29</v>
      </c>
      <c r="AE219" t="s">
        <v>844</v>
      </c>
    </row>
    <row r="220" spans="1:31" x14ac:dyDescent="0.2">
      <c r="A220" t="s">
        <v>28</v>
      </c>
      <c r="B220">
        <v>5138</v>
      </c>
      <c r="C220">
        <v>1</v>
      </c>
      <c r="D220" t="str">
        <f t="shared" si="3"/>
        <v>51381</v>
      </c>
      <c r="E220" t="s">
        <v>168</v>
      </c>
      <c r="F220" t="s">
        <v>845</v>
      </c>
      <c r="G220" t="s">
        <v>845</v>
      </c>
      <c r="H220" t="s">
        <v>29</v>
      </c>
      <c r="I220" t="s">
        <v>846</v>
      </c>
      <c r="J220">
        <v>2009</v>
      </c>
      <c r="K220" t="s">
        <v>29</v>
      </c>
      <c r="L220" t="s">
        <v>30</v>
      </c>
      <c r="M220" t="s">
        <v>132</v>
      </c>
      <c r="N220" t="s">
        <v>29</v>
      </c>
      <c r="O220" t="s">
        <v>48</v>
      </c>
      <c r="P220" t="s">
        <v>84</v>
      </c>
      <c r="Q220" t="s">
        <v>33</v>
      </c>
      <c r="R220" t="s">
        <v>53</v>
      </c>
      <c r="S220" t="s">
        <v>54</v>
      </c>
      <c r="T220" t="s">
        <v>36</v>
      </c>
      <c r="U220" t="s">
        <v>847</v>
      </c>
      <c r="V220" t="s">
        <v>68</v>
      </c>
      <c r="W220" t="s">
        <v>37</v>
      </c>
      <c r="X220" t="s">
        <v>29</v>
      </c>
      <c r="Y220" t="s">
        <v>29</v>
      </c>
      <c r="Z220" t="s">
        <v>38</v>
      </c>
      <c r="AA220" t="s">
        <v>29</v>
      </c>
      <c r="AB220" t="s">
        <v>29</v>
      </c>
      <c r="AC220" t="s">
        <v>29</v>
      </c>
      <c r="AD220" t="s">
        <v>29</v>
      </c>
      <c r="AE220" t="s">
        <v>29</v>
      </c>
    </row>
    <row r="221" spans="1:31" x14ac:dyDescent="0.2">
      <c r="A221" t="s">
        <v>28</v>
      </c>
      <c r="B221">
        <v>5138</v>
      </c>
      <c r="C221">
        <v>2</v>
      </c>
      <c r="D221" t="str">
        <f t="shared" si="3"/>
        <v>51382</v>
      </c>
      <c r="E221" t="s">
        <v>168</v>
      </c>
      <c r="F221" t="s">
        <v>845</v>
      </c>
      <c r="G221" t="s">
        <v>845</v>
      </c>
      <c r="H221" t="s">
        <v>29</v>
      </c>
      <c r="I221" t="s">
        <v>846</v>
      </c>
      <c r="J221">
        <v>2009</v>
      </c>
      <c r="K221" t="s">
        <v>29</v>
      </c>
      <c r="L221" t="s">
        <v>30</v>
      </c>
      <c r="M221" t="s">
        <v>132</v>
      </c>
      <c r="N221" t="s">
        <v>29</v>
      </c>
      <c r="O221" t="s">
        <v>48</v>
      </c>
      <c r="P221" t="s">
        <v>84</v>
      </c>
      <c r="Q221" t="s">
        <v>33</v>
      </c>
      <c r="R221" t="s">
        <v>55</v>
      </c>
      <c r="S221" t="s">
        <v>54</v>
      </c>
      <c r="T221" t="s">
        <v>36</v>
      </c>
      <c r="U221" t="s">
        <v>847</v>
      </c>
      <c r="V221" t="s">
        <v>68</v>
      </c>
      <c r="W221" t="s">
        <v>37</v>
      </c>
      <c r="X221" t="s">
        <v>29</v>
      </c>
      <c r="Y221" t="s">
        <v>29</v>
      </c>
      <c r="Z221" t="s">
        <v>38</v>
      </c>
      <c r="AA221" t="s">
        <v>29</v>
      </c>
      <c r="AB221" t="s">
        <v>29</v>
      </c>
      <c r="AC221" t="s">
        <v>29</v>
      </c>
      <c r="AD221" t="s">
        <v>29</v>
      </c>
      <c r="AE221" t="s">
        <v>29</v>
      </c>
    </row>
    <row r="222" spans="1:31" x14ac:dyDescent="0.2">
      <c r="A222" t="s">
        <v>28</v>
      </c>
      <c r="B222">
        <v>5139</v>
      </c>
      <c r="C222">
        <v>1</v>
      </c>
      <c r="D222" t="str">
        <f t="shared" si="3"/>
        <v>51391</v>
      </c>
      <c r="E222" t="s">
        <v>100</v>
      </c>
      <c r="F222" t="s">
        <v>171</v>
      </c>
      <c r="G222" t="s">
        <v>171</v>
      </c>
      <c r="H222" t="s">
        <v>29</v>
      </c>
      <c r="I222" t="s">
        <v>172</v>
      </c>
      <c r="J222">
        <v>2009</v>
      </c>
      <c r="K222" t="s">
        <v>173</v>
      </c>
      <c r="L222" t="s">
        <v>59</v>
      </c>
      <c r="M222" t="s">
        <v>138</v>
      </c>
      <c r="N222" t="s">
        <v>29</v>
      </c>
      <c r="O222" t="s">
        <v>48</v>
      </c>
      <c r="P222" t="s">
        <v>84</v>
      </c>
      <c r="Q222" t="s">
        <v>33</v>
      </c>
      <c r="R222" t="s">
        <v>49</v>
      </c>
      <c r="S222" t="s">
        <v>50</v>
      </c>
      <c r="T222" t="s">
        <v>37</v>
      </c>
      <c r="U222" t="s">
        <v>174</v>
      </c>
      <c r="V222" t="s">
        <v>68</v>
      </c>
      <c r="W222" t="s">
        <v>36</v>
      </c>
      <c r="X222">
        <v>0</v>
      </c>
      <c r="Y222" t="s">
        <v>1112</v>
      </c>
      <c r="Z222" t="s">
        <v>38</v>
      </c>
      <c r="AA222">
        <v>0</v>
      </c>
      <c r="AB222">
        <v>0</v>
      </c>
      <c r="AC222">
        <v>0</v>
      </c>
      <c r="AD222">
        <v>0</v>
      </c>
      <c r="AE222" t="s">
        <v>848</v>
      </c>
    </row>
    <row r="223" spans="1:31" x14ac:dyDescent="0.2">
      <c r="A223" t="s">
        <v>28</v>
      </c>
      <c r="B223">
        <v>5139</v>
      </c>
      <c r="C223">
        <v>2</v>
      </c>
      <c r="D223" t="str">
        <f t="shared" si="3"/>
        <v>51392</v>
      </c>
      <c r="E223" t="s">
        <v>100</v>
      </c>
      <c r="F223" t="s">
        <v>171</v>
      </c>
      <c r="G223" t="s">
        <v>171</v>
      </c>
      <c r="H223" t="s">
        <v>29</v>
      </c>
      <c r="I223" t="s">
        <v>172</v>
      </c>
      <c r="J223">
        <v>2009</v>
      </c>
      <c r="K223" t="s">
        <v>173</v>
      </c>
      <c r="L223" t="s">
        <v>59</v>
      </c>
      <c r="M223" t="s">
        <v>175</v>
      </c>
      <c r="N223" t="s">
        <v>29</v>
      </c>
      <c r="O223" t="s">
        <v>48</v>
      </c>
      <c r="P223" t="s">
        <v>84</v>
      </c>
      <c r="Q223" t="s">
        <v>33</v>
      </c>
      <c r="R223" t="s">
        <v>49</v>
      </c>
      <c r="S223" t="s">
        <v>50</v>
      </c>
      <c r="T223" t="s">
        <v>37</v>
      </c>
      <c r="U223" t="s">
        <v>174</v>
      </c>
      <c r="V223" t="s">
        <v>68</v>
      </c>
      <c r="W223" t="s">
        <v>36</v>
      </c>
      <c r="X223">
        <v>0</v>
      </c>
      <c r="Y223" t="s">
        <v>1112</v>
      </c>
      <c r="Z223" t="s">
        <v>38</v>
      </c>
      <c r="AA223">
        <v>0</v>
      </c>
      <c r="AB223">
        <v>0</v>
      </c>
      <c r="AC223">
        <v>0</v>
      </c>
      <c r="AD223">
        <v>0</v>
      </c>
      <c r="AE223" t="s">
        <v>848</v>
      </c>
    </row>
    <row r="224" spans="1:31" x14ac:dyDescent="0.2">
      <c r="A224" t="s">
        <v>28</v>
      </c>
      <c r="B224">
        <v>5139</v>
      </c>
      <c r="C224">
        <v>3</v>
      </c>
      <c r="D224" t="str">
        <f t="shared" si="3"/>
        <v>51393</v>
      </c>
      <c r="E224" t="s">
        <v>100</v>
      </c>
      <c r="F224" t="s">
        <v>171</v>
      </c>
      <c r="G224" t="s">
        <v>171</v>
      </c>
      <c r="H224" t="s">
        <v>29</v>
      </c>
      <c r="I224" t="s">
        <v>172</v>
      </c>
      <c r="J224">
        <v>2009</v>
      </c>
      <c r="K224" t="s">
        <v>173</v>
      </c>
      <c r="L224" t="s">
        <v>59</v>
      </c>
      <c r="M224" t="s">
        <v>141</v>
      </c>
      <c r="N224" t="s">
        <v>29</v>
      </c>
      <c r="O224" t="s">
        <v>48</v>
      </c>
      <c r="P224" t="s">
        <v>84</v>
      </c>
      <c r="Q224" t="s">
        <v>33</v>
      </c>
      <c r="R224" t="s">
        <v>49</v>
      </c>
      <c r="S224" t="s">
        <v>50</v>
      </c>
      <c r="T224" t="s">
        <v>37</v>
      </c>
      <c r="U224" t="s">
        <v>174</v>
      </c>
      <c r="V224" t="s">
        <v>68</v>
      </c>
      <c r="W224" t="s">
        <v>36</v>
      </c>
      <c r="X224">
        <v>0</v>
      </c>
      <c r="Y224" t="s">
        <v>1112</v>
      </c>
      <c r="Z224" t="s">
        <v>38</v>
      </c>
      <c r="AA224">
        <v>0</v>
      </c>
      <c r="AB224">
        <v>0</v>
      </c>
      <c r="AC224">
        <v>0</v>
      </c>
      <c r="AD224">
        <v>0</v>
      </c>
      <c r="AE224" t="s">
        <v>849</v>
      </c>
    </row>
    <row r="225" spans="1:31" x14ac:dyDescent="0.2">
      <c r="A225" t="s">
        <v>28</v>
      </c>
      <c r="B225">
        <v>5139</v>
      </c>
      <c r="C225">
        <v>4</v>
      </c>
      <c r="D225" t="str">
        <f t="shared" si="3"/>
        <v>51394</v>
      </c>
      <c r="E225" t="s">
        <v>100</v>
      </c>
      <c r="F225" t="s">
        <v>171</v>
      </c>
      <c r="G225" t="s">
        <v>171</v>
      </c>
      <c r="H225" t="s">
        <v>29</v>
      </c>
      <c r="I225" t="s">
        <v>172</v>
      </c>
      <c r="J225">
        <v>2009</v>
      </c>
      <c r="K225" t="s">
        <v>173</v>
      </c>
      <c r="L225" t="s">
        <v>59</v>
      </c>
      <c r="M225" t="s">
        <v>142</v>
      </c>
      <c r="N225" t="s">
        <v>29</v>
      </c>
      <c r="O225" t="s">
        <v>48</v>
      </c>
      <c r="P225" t="s">
        <v>84</v>
      </c>
      <c r="Q225" t="s">
        <v>33</v>
      </c>
      <c r="R225" t="s">
        <v>49</v>
      </c>
      <c r="S225" t="s">
        <v>50</v>
      </c>
      <c r="T225" t="s">
        <v>37</v>
      </c>
      <c r="U225" t="s">
        <v>174</v>
      </c>
      <c r="V225" t="s">
        <v>68</v>
      </c>
      <c r="W225" t="s">
        <v>36</v>
      </c>
      <c r="X225">
        <v>0</v>
      </c>
      <c r="Y225" t="s">
        <v>1112</v>
      </c>
      <c r="Z225" t="s">
        <v>38</v>
      </c>
      <c r="AA225">
        <v>0</v>
      </c>
      <c r="AB225">
        <v>0</v>
      </c>
      <c r="AC225">
        <v>0</v>
      </c>
      <c r="AD225">
        <v>0</v>
      </c>
      <c r="AE225" t="s">
        <v>849</v>
      </c>
    </row>
    <row r="226" spans="1:31" x14ac:dyDescent="0.2">
      <c r="A226" t="s">
        <v>28</v>
      </c>
      <c r="B226">
        <v>5140</v>
      </c>
      <c r="C226">
        <v>1</v>
      </c>
      <c r="D226" t="str">
        <f t="shared" si="3"/>
        <v>51401</v>
      </c>
      <c r="E226" t="s">
        <v>85</v>
      </c>
      <c r="F226" t="s">
        <v>850</v>
      </c>
      <c r="G226" t="s">
        <v>176</v>
      </c>
      <c r="H226" t="s">
        <v>86</v>
      </c>
      <c r="I226" t="s">
        <v>177</v>
      </c>
      <c r="J226">
        <v>2010</v>
      </c>
      <c r="K226" t="s">
        <v>178</v>
      </c>
      <c r="L226" t="s">
        <v>56</v>
      </c>
      <c r="M226" t="s">
        <v>29</v>
      </c>
      <c r="N226" t="s">
        <v>179</v>
      </c>
      <c r="O226" t="s">
        <v>48</v>
      </c>
      <c r="P226" t="s">
        <v>84</v>
      </c>
      <c r="Q226" t="s">
        <v>33</v>
      </c>
      <c r="R226" t="s">
        <v>49</v>
      </c>
      <c r="S226" t="s">
        <v>50</v>
      </c>
      <c r="T226" t="s">
        <v>36</v>
      </c>
      <c r="U226" t="s">
        <v>180</v>
      </c>
      <c r="V226" t="s">
        <v>596</v>
      </c>
      <c r="W226" t="s">
        <v>37</v>
      </c>
      <c r="X226">
        <v>0</v>
      </c>
      <c r="Y226" t="s">
        <v>1113</v>
      </c>
      <c r="Z226" t="s">
        <v>553</v>
      </c>
      <c r="AA226">
        <v>24.37</v>
      </c>
      <c r="AB226">
        <v>19.989999999999998</v>
      </c>
      <c r="AC226">
        <v>9.4E-2</v>
      </c>
      <c r="AD226" t="s">
        <v>29</v>
      </c>
      <c r="AE226" t="s">
        <v>851</v>
      </c>
    </row>
    <row r="227" spans="1:31" x14ac:dyDescent="0.2">
      <c r="A227" t="s">
        <v>28</v>
      </c>
      <c r="B227">
        <v>5141</v>
      </c>
      <c r="C227">
        <v>1</v>
      </c>
      <c r="D227" t="str">
        <f t="shared" si="3"/>
        <v>51411</v>
      </c>
      <c r="E227" t="s">
        <v>169</v>
      </c>
      <c r="F227" t="s">
        <v>181</v>
      </c>
      <c r="G227" t="s">
        <v>182</v>
      </c>
      <c r="H227" t="s">
        <v>29</v>
      </c>
      <c r="I227" t="s">
        <v>183</v>
      </c>
      <c r="J227">
        <v>2010</v>
      </c>
      <c r="K227" t="s">
        <v>184</v>
      </c>
      <c r="L227" t="s">
        <v>58</v>
      </c>
      <c r="M227" t="s">
        <v>29</v>
      </c>
      <c r="N227" t="s">
        <v>74</v>
      </c>
      <c r="O227" t="s">
        <v>32</v>
      </c>
      <c r="P227" t="s">
        <v>84</v>
      </c>
      <c r="Q227" t="s">
        <v>33</v>
      </c>
      <c r="R227" t="s">
        <v>49</v>
      </c>
      <c r="S227" t="s">
        <v>50</v>
      </c>
      <c r="T227" t="s">
        <v>37</v>
      </c>
      <c r="U227" t="s">
        <v>185</v>
      </c>
      <c r="V227" t="s">
        <v>186</v>
      </c>
      <c r="W227" t="s">
        <v>37</v>
      </c>
      <c r="X227">
        <v>0</v>
      </c>
      <c r="Y227" t="s">
        <v>1112</v>
      </c>
      <c r="Z227" t="s">
        <v>553</v>
      </c>
      <c r="AA227">
        <v>0</v>
      </c>
      <c r="AB227">
        <v>0</v>
      </c>
      <c r="AC227">
        <v>0</v>
      </c>
      <c r="AD227">
        <v>0</v>
      </c>
      <c r="AE227" t="s">
        <v>852</v>
      </c>
    </row>
    <row r="228" spans="1:31" x14ac:dyDescent="0.2">
      <c r="A228" t="s">
        <v>28</v>
      </c>
      <c r="B228">
        <v>5142</v>
      </c>
      <c r="C228">
        <v>1</v>
      </c>
      <c r="D228" t="str">
        <f t="shared" si="3"/>
        <v>51421</v>
      </c>
      <c r="E228" t="s">
        <v>133</v>
      </c>
      <c r="F228" t="s">
        <v>853</v>
      </c>
      <c r="G228" t="s">
        <v>854</v>
      </c>
      <c r="H228" t="s">
        <v>855</v>
      </c>
      <c r="I228" t="s">
        <v>856</v>
      </c>
      <c r="J228">
        <v>2010</v>
      </c>
      <c r="K228" t="s">
        <v>857</v>
      </c>
      <c r="L228" t="s">
        <v>697</v>
      </c>
      <c r="M228" t="s">
        <v>29</v>
      </c>
      <c r="N228" t="s">
        <v>29</v>
      </c>
      <c r="O228" t="s">
        <v>48</v>
      </c>
      <c r="P228" t="s">
        <v>84</v>
      </c>
      <c r="Q228" t="s">
        <v>33</v>
      </c>
      <c r="R228" t="s">
        <v>394</v>
      </c>
      <c r="S228" t="s">
        <v>46</v>
      </c>
      <c r="T228" t="s">
        <v>36</v>
      </c>
      <c r="U228" t="s">
        <v>858</v>
      </c>
      <c r="V228" t="s">
        <v>505</v>
      </c>
      <c r="W228" t="s">
        <v>36</v>
      </c>
      <c r="X228">
        <v>12</v>
      </c>
      <c r="Y228" t="s">
        <v>859</v>
      </c>
      <c r="Z228" t="s">
        <v>553</v>
      </c>
      <c r="AA228">
        <v>0.24</v>
      </c>
      <c r="AB228">
        <v>0</v>
      </c>
      <c r="AC228">
        <v>0</v>
      </c>
      <c r="AD228" t="s">
        <v>29</v>
      </c>
      <c r="AE228" t="s">
        <v>860</v>
      </c>
    </row>
    <row r="229" spans="1:31" x14ac:dyDescent="0.2">
      <c r="A229" t="s">
        <v>28</v>
      </c>
      <c r="B229">
        <v>5142</v>
      </c>
      <c r="C229">
        <v>2</v>
      </c>
      <c r="D229" t="str">
        <f t="shared" si="3"/>
        <v>51422</v>
      </c>
      <c r="E229" t="s">
        <v>133</v>
      </c>
      <c r="F229" t="s">
        <v>853</v>
      </c>
      <c r="G229" t="s">
        <v>854</v>
      </c>
      <c r="H229" t="s">
        <v>855</v>
      </c>
      <c r="I229" t="s">
        <v>856</v>
      </c>
      <c r="J229">
        <v>2010</v>
      </c>
      <c r="K229" t="s">
        <v>857</v>
      </c>
      <c r="L229" t="s">
        <v>697</v>
      </c>
      <c r="M229" t="s">
        <v>29</v>
      </c>
      <c r="N229" t="s">
        <v>29</v>
      </c>
      <c r="O229" t="s">
        <v>48</v>
      </c>
      <c r="P229" t="s">
        <v>84</v>
      </c>
      <c r="Q229" t="s">
        <v>33</v>
      </c>
      <c r="R229" t="s">
        <v>47</v>
      </c>
      <c r="S229" t="s">
        <v>46</v>
      </c>
      <c r="T229" t="s">
        <v>36</v>
      </c>
      <c r="U229" t="s">
        <v>858</v>
      </c>
      <c r="V229" t="s">
        <v>505</v>
      </c>
      <c r="W229" t="s">
        <v>36</v>
      </c>
      <c r="X229">
        <v>12</v>
      </c>
      <c r="Y229" t="s">
        <v>859</v>
      </c>
      <c r="Z229" t="s">
        <v>553</v>
      </c>
      <c r="AA229">
        <v>0.24</v>
      </c>
      <c r="AB229">
        <v>0</v>
      </c>
      <c r="AC229">
        <v>0</v>
      </c>
      <c r="AD229" t="s">
        <v>29</v>
      </c>
      <c r="AE229" t="s">
        <v>860</v>
      </c>
    </row>
    <row r="230" spans="1:31" x14ac:dyDescent="0.2">
      <c r="A230" t="s">
        <v>28</v>
      </c>
      <c r="B230">
        <v>5143</v>
      </c>
      <c r="C230">
        <v>1</v>
      </c>
      <c r="D230" t="str">
        <f t="shared" si="3"/>
        <v>51431</v>
      </c>
      <c r="E230" t="s">
        <v>39</v>
      </c>
      <c r="F230" t="s">
        <v>861</v>
      </c>
      <c r="G230" t="s">
        <v>862</v>
      </c>
      <c r="H230" t="s">
        <v>695</v>
      </c>
      <c r="I230" t="s">
        <v>863</v>
      </c>
      <c r="J230">
        <v>2010</v>
      </c>
      <c r="K230" t="s">
        <v>29</v>
      </c>
      <c r="L230" t="s">
        <v>697</v>
      </c>
      <c r="M230" t="s">
        <v>29</v>
      </c>
      <c r="N230" t="s">
        <v>386</v>
      </c>
      <c r="O230" t="s">
        <v>32</v>
      </c>
      <c r="P230" t="s">
        <v>29</v>
      </c>
      <c r="Q230" t="s">
        <v>29</v>
      </c>
      <c r="R230" t="s">
        <v>394</v>
      </c>
      <c r="S230" t="s">
        <v>698</v>
      </c>
      <c r="T230" t="s">
        <v>37</v>
      </c>
      <c r="U230" t="s">
        <v>714</v>
      </c>
      <c r="V230" t="s">
        <v>161</v>
      </c>
      <c r="W230" t="s">
        <v>37</v>
      </c>
      <c r="X230" t="s">
        <v>29</v>
      </c>
      <c r="Y230" t="s">
        <v>1112</v>
      </c>
      <c r="Z230" t="s">
        <v>553</v>
      </c>
      <c r="AA230">
        <v>163.4</v>
      </c>
      <c r="AB230">
        <v>54.027000000000001</v>
      </c>
      <c r="AC230">
        <v>13.17</v>
      </c>
      <c r="AD230">
        <v>0</v>
      </c>
      <c r="AE230" t="s">
        <v>864</v>
      </c>
    </row>
    <row r="231" spans="1:31" x14ac:dyDescent="0.2">
      <c r="A231" t="s">
        <v>28</v>
      </c>
      <c r="B231">
        <v>5143</v>
      </c>
      <c r="C231">
        <v>2</v>
      </c>
      <c r="D231" t="str">
        <f t="shared" si="3"/>
        <v>51432</v>
      </c>
      <c r="E231" t="s">
        <v>39</v>
      </c>
      <c r="F231" t="s">
        <v>861</v>
      </c>
      <c r="G231" t="s">
        <v>862</v>
      </c>
      <c r="H231" t="s">
        <v>695</v>
      </c>
      <c r="I231" t="s">
        <v>863</v>
      </c>
      <c r="J231">
        <v>2010</v>
      </c>
      <c r="K231" t="s">
        <v>29</v>
      </c>
      <c r="L231" t="s">
        <v>697</v>
      </c>
      <c r="M231" t="s">
        <v>29</v>
      </c>
      <c r="N231" t="s">
        <v>386</v>
      </c>
      <c r="O231" t="s">
        <v>32</v>
      </c>
      <c r="P231" t="s">
        <v>29</v>
      </c>
      <c r="Q231" t="s">
        <v>29</v>
      </c>
      <c r="R231" t="s">
        <v>47</v>
      </c>
      <c r="S231" t="s">
        <v>698</v>
      </c>
      <c r="T231" t="s">
        <v>37</v>
      </c>
      <c r="U231" t="s">
        <v>714</v>
      </c>
      <c r="V231" t="s">
        <v>161</v>
      </c>
      <c r="W231" t="s">
        <v>37</v>
      </c>
      <c r="X231" t="s">
        <v>29</v>
      </c>
      <c r="Y231" t="s">
        <v>1112</v>
      </c>
      <c r="Z231" t="s">
        <v>553</v>
      </c>
      <c r="AA231" t="s">
        <v>29</v>
      </c>
      <c r="AB231" t="s">
        <v>29</v>
      </c>
      <c r="AC231">
        <v>0</v>
      </c>
      <c r="AD231">
        <v>0</v>
      </c>
      <c r="AE231" t="s">
        <v>864</v>
      </c>
    </row>
    <row r="232" spans="1:31" x14ac:dyDescent="0.2">
      <c r="A232" t="s">
        <v>28</v>
      </c>
      <c r="B232">
        <v>5143</v>
      </c>
      <c r="C232">
        <v>3</v>
      </c>
      <c r="D232" t="str">
        <f t="shared" si="3"/>
        <v>51433</v>
      </c>
      <c r="E232" t="s">
        <v>39</v>
      </c>
      <c r="F232" t="s">
        <v>861</v>
      </c>
      <c r="G232" t="s">
        <v>862</v>
      </c>
      <c r="H232" t="s">
        <v>695</v>
      </c>
      <c r="I232" t="s">
        <v>863</v>
      </c>
      <c r="J232">
        <v>2010</v>
      </c>
      <c r="K232" t="s">
        <v>29</v>
      </c>
      <c r="L232" t="s">
        <v>697</v>
      </c>
      <c r="M232" t="s">
        <v>29</v>
      </c>
      <c r="N232" t="s">
        <v>386</v>
      </c>
      <c r="O232" t="s">
        <v>32</v>
      </c>
      <c r="P232" t="s">
        <v>29</v>
      </c>
      <c r="Q232" t="s">
        <v>29</v>
      </c>
      <c r="R232" t="s">
        <v>865</v>
      </c>
      <c r="S232" t="s">
        <v>866</v>
      </c>
      <c r="T232" t="s">
        <v>37</v>
      </c>
      <c r="U232" t="s">
        <v>714</v>
      </c>
      <c r="V232" t="s">
        <v>161</v>
      </c>
      <c r="W232" t="s">
        <v>37</v>
      </c>
      <c r="X232" t="s">
        <v>29</v>
      </c>
      <c r="Y232" t="s">
        <v>1112</v>
      </c>
      <c r="Z232" t="s">
        <v>553</v>
      </c>
      <c r="AA232" t="s">
        <v>29</v>
      </c>
      <c r="AB232">
        <v>0</v>
      </c>
      <c r="AC232">
        <v>0</v>
      </c>
      <c r="AD232">
        <v>0</v>
      </c>
      <c r="AE232" t="s">
        <v>867</v>
      </c>
    </row>
    <row r="233" spans="1:31" x14ac:dyDescent="0.2">
      <c r="A233" t="s">
        <v>28</v>
      </c>
      <c r="B233">
        <v>5143</v>
      </c>
      <c r="C233">
        <v>4</v>
      </c>
      <c r="D233" t="str">
        <f t="shared" si="3"/>
        <v>51434</v>
      </c>
      <c r="E233" t="s">
        <v>39</v>
      </c>
      <c r="F233" t="s">
        <v>861</v>
      </c>
      <c r="G233" t="s">
        <v>862</v>
      </c>
      <c r="H233" t="s">
        <v>695</v>
      </c>
      <c r="I233" t="s">
        <v>863</v>
      </c>
      <c r="J233">
        <v>2010</v>
      </c>
      <c r="K233" t="s">
        <v>29</v>
      </c>
      <c r="L233" t="s">
        <v>697</v>
      </c>
      <c r="M233" t="s">
        <v>29</v>
      </c>
      <c r="N233" t="s">
        <v>386</v>
      </c>
      <c r="O233" t="s">
        <v>32</v>
      </c>
      <c r="P233" t="s">
        <v>29</v>
      </c>
      <c r="Q233" t="s">
        <v>29</v>
      </c>
      <c r="R233" t="s">
        <v>53</v>
      </c>
      <c r="S233" t="s">
        <v>717</v>
      </c>
      <c r="T233" t="s">
        <v>37</v>
      </c>
      <c r="U233" t="s">
        <v>714</v>
      </c>
      <c r="V233" t="s">
        <v>161</v>
      </c>
      <c r="W233" t="s">
        <v>37</v>
      </c>
      <c r="X233" t="s">
        <v>29</v>
      </c>
      <c r="Y233" t="s">
        <v>1112</v>
      </c>
      <c r="Z233" t="s">
        <v>553</v>
      </c>
      <c r="AA233">
        <v>288.64999999999998</v>
      </c>
      <c r="AB233">
        <v>523.57000000000005</v>
      </c>
      <c r="AC233">
        <v>406.03</v>
      </c>
      <c r="AD233">
        <v>377.79</v>
      </c>
      <c r="AE233" t="s">
        <v>868</v>
      </c>
    </row>
    <row r="234" spans="1:31" x14ac:dyDescent="0.2">
      <c r="A234" t="s">
        <v>28</v>
      </c>
      <c r="B234">
        <v>5143</v>
      </c>
      <c r="C234">
        <v>5</v>
      </c>
      <c r="D234" t="str">
        <f t="shared" si="3"/>
        <v>51435</v>
      </c>
      <c r="E234" t="s">
        <v>39</v>
      </c>
      <c r="F234" t="s">
        <v>861</v>
      </c>
      <c r="G234" t="s">
        <v>862</v>
      </c>
      <c r="H234" t="s">
        <v>695</v>
      </c>
      <c r="I234" t="s">
        <v>863</v>
      </c>
      <c r="J234">
        <v>2010</v>
      </c>
      <c r="K234" t="s">
        <v>29</v>
      </c>
      <c r="L234" t="s">
        <v>697</v>
      </c>
      <c r="M234" t="s">
        <v>29</v>
      </c>
      <c r="N234" t="s">
        <v>386</v>
      </c>
      <c r="O234" t="s">
        <v>32</v>
      </c>
      <c r="P234" t="s">
        <v>29</v>
      </c>
      <c r="Q234" t="s">
        <v>29</v>
      </c>
      <c r="R234" t="s">
        <v>55</v>
      </c>
      <c r="S234" t="s">
        <v>717</v>
      </c>
      <c r="T234" t="s">
        <v>37</v>
      </c>
      <c r="U234" t="s">
        <v>714</v>
      </c>
      <c r="V234" t="s">
        <v>161</v>
      </c>
      <c r="W234" t="s">
        <v>37</v>
      </c>
      <c r="X234" t="s">
        <v>29</v>
      </c>
      <c r="Y234" t="s">
        <v>1112</v>
      </c>
      <c r="Z234" t="s">
        <v>553</v>
      </c>
      <c r="AA234" t="s">
        <v>29</v>
      </c>
      <c r="AB234" t="s">
        <v>29</v>
      </c>
      <c r="AC234">
        <v>0</v>
      </c>
      <c r="AD234">
        <v>0</v>
      </c>
      <c r="AE234" t="s">
        <v>868</v>
      </c>
    </row>
    <row r="235" spans="1:31" x14ac:dyDescent="0.2">
      <c r="A235" t="s">
        <v>28</v>
      </c>
      <c r="B235">
        <v>5144</v>
      </c>
      <c r="C235">
        <v>1</v>
      </c>
      <c r="D235" t="str">
        <f t="shared" si="3"/>
        <v>51441</v>
      </c>
      <c r="E235" t="s">
        <v>806</v>
      </c>
      <c r="F235" t="s">
        <v>869</v>
      </c>
      <c r="G235" t="s">
        <v>870</v>
      </c>
      <c r="H235" t="s">
        <v>695</v>
      </c>
      <c r="I235" t="s">
        <v>871</v>
      </c>
      <c r="J235">
        <v>2010</v>
      </c>
      <c r="K235" t="s">
        <v>872</v>
      </c>
      <c r="L235" t="s">
        <v>697</v>
      </c>
      <c r="M235" t="s">
        <v>29</v>
      </c>
      <c r="N235" t="s">
        <v>386</v>
      </c>
      <c r="O235" t="s">
        <v>48</v>
      </c>
      <c r="P235" t="s">
        <v>29</v>
      </c>
      <c r="Q235" t="s">
        <v>33</v>
      </c>
      <c r="R235" t="s">
        <v>394</v>
      </c>
      <c r="S235" t="s">
        <v>698</v>
      </c>
      <c r="T235" t="s">
        <v>36</v>
      </c>
      <c r="U235" t="s">
        <v>873</v>
      </c>
      <c r="V235" t="s">
        <v>505</v>
      </c>
      <c r="W235" t="s">
        <v>37</v>
      </c>
      <c r="X235" t="s">
        <v>29</v>
      </c>
      <c r="Y235" t="s">
        <v>29</v>
      </c>
      <c r="Z235" t="s">
        <v>38</v>
      </c>
      <c r="AA235" t="s">
        <v>29</v>
      </c>
      <c r="AB235" t="s">
        <v>29</v>
      </c>
      <c r="AC235" t="s">
        <v>29</v>
      </c>
      <c r="AD235" t="s">
        <v>29</v>
      </c>
      <c r="AE235" t="s">
        <v>811</v>
      </c>
    </row>
    <row r="236" spans="1:31" x14ac:dyDescent="0.2">
      <c r="A236" t="s">
        <v>28</v>
      </c>
      <c r="B236">
        <v>5144</v>
      </c>
      <c r="C236">
        <v>2</v>
      </c>
      <c r="D236" t="str">
        <f t="shared" si="3"/>
        <v>51442</v>
      </c>
      <c r="E236" t="s">
        <v>806</v>
      </c>
      <c r="F236" t="s">
        <v>869</v>
      </c>
      <c r="G236" t="s">
        <v>870</v>
      </c>
      <c r="H236" t="s">
        <v>695</v>
      </c>
      <c r="I236" t="s">
        <v>871</v>
      </c>
      <c r="J236">
        <v>2010</v>
      </c>
      <c r="K236" t="s">
        <v>872</v>
      </c>
      <c r="L236" t="s">
        <v>697</v>
      </c>
      <c r="M236" t="s">
        <v>29</v>
      </c>
      <c r="N236" t="s">
        <v>386</v>
      </c>
      <c r="O236" t="s">
        <v>48</v>
      </c>
      <c r="P236" t="s">
        <v>29</v>
      </c>
      <c r="Q236" t="s">
        <v>33</v>
      </c>
      <c r="R236" t="s">
        <v>47</v>
      </c>
      <c r="S236" t="s">
        <v>698</v>
      </c>
      <c r="T236" t="s">
        <v>36</v>
      </c>
      <c r="U236" t="s">
        <v>873</v>
      </c>
      <c r="V236" t="s">
        <v>505</v>
      </c>
      <c r="W236" t="s">
        <v>37</v>
      </c>
      <c r="X236" t="s">
        <v>29</v>
      </c>
      <c r="Y236" t="s">
        <v>29</v>
      </c>
      <c r="Z236" t="s">
        <v>38</v>
      </c>
      <c r="AA236" t="s">
        <v>29</v>
      </c>
      <c r="AB236" t="s">
        <v>29</v>
      </c>
      <c r="AC236" t="s">
        <v>29</v>
      </c>
      <c r="AD236" t="s">
        <v>29</v>
      </c>
      <c r="AE236" t="s">
        <v>811</v>
      </c>
    </row>
    <row r="237" spans="1:31" x14ac:dyDescent="0.2">
      <c r="A237" t="s">
        <v>28</v>
      </c>
      <c r="B237">
        <v>5145</v>
      </c>
      <c r="C237">
        <v>1</v>
      </c>
      <c r="D237" t="str">
        <f t="shared" si="3"/>
        <v>51451</v>
      </c>
      <c r="E237" t="s">
        <v>75</v>
      </c>
      <c r="F237" t="s">
        <v>187</v>
      </c>
      <c r="G237" t="s">
        <v>187</v>
      </c>
      <c r="H237" t="s">
        <v>29</v>
      </c>
      <c r="I237" t="s">
        <v>188</v>
      </c>
      <c r="J237">
        <v>2010</v>
      </c>
      <c r="K237" t="s">
        <v>29</v>
      </c>
      <c r="L237" t="s">
        <v>58</v>
      </c>
      <c r="M237" t="s">
        <v>29</v>
      </c>
      <c r="N237" t="s">
        <v>82</v>
      </c>
      <c r="O237" t="s">
        <v>32</v>
      </c>
      <c r="P237" t="s">
        <v>94</v>
      </c>
      <c r="Q237" t="s">
        <v>33</v>
      </c>
      <c r="R237" t="s">
        <v>49</v>
      </c>
      <c r="S237" t="s">
        <v>50</v>
      </c>
      <c r="T237" t="s">
        <v>37</v>
      </c>
      <c r="U237" t="s">
        <v>189</v>
      </c>
      <c r="V237" t="s">
        <v>127</v>
      </c>
      <c r="W237" t="s">
        <v>36</v>
      </c>
      <c r="X237">
        <v>13</v>
      </c>
      <c r="Y237" t="s">
        <v>1112</v>
      </c>
      <c r="Z237" t="s">
        <v>553</v>
      </c>
      <c r="AA237">
        <v>0</v>
      </c>
      <c r="AB237">
        <v>0</v>
      </c>
      <c r="AC237">
        <v>0</v>
      </c>
      <c r="AD237">
        <v>2.2610000000000001</v>
      </c>
      <c r="AE237" t="s">
        <v>874</v>
      </c>
    </row>
    <row r="238" spans="1:31" x14ac:dyDescent="0.2">
      <c r="A238" t="s">
        <v>28</v>
      </c>
      <c r="B238">
        <v>5146</v>
      </c>
      <c r="C238">
        <v>1</v>
      </c>
      <c r="D238" t="str">
        <f t="shared" si="3"/>
        <v>51461</v>
      </c>
      <c r="E238" t="s">
        <v>108</v>
      </c>
      <c r="F238" t="s">
        <v>875</v>
      </c>
      <c r="G238" t="s">
        <v>190</v>
      </c>
      <c r="H238" t="s">
        <v>29</v>
      </c>
      <c r="I238" t="s">
        <v>876</v>
      </c>
      <c r="J238">
        <v>2010</v>
      </c>
      <c r="K238" t="s">
        <v>877</v>
      </c>
      <c r="L238" t="s">
        <v>111</v>
      </c>
      <c r="M238" t="s">
        <v>29</v>
      </c>
      <c r="N238" t="s">
        <v>878</v>
      </c>
      <c r="O238" t="s">
        <v>48</v>
      </c>
      <c r="P238" t="s">
        <v>29</v>
      </c>
      <c r="Q238" t="s">
        <v>33</v>
      </c>
      <c r="R238" t="s">
        <v>49</v>
      </c>
      <c r="S238" t="s">
        <v>50</v>
      </c>
      <c r="T238" t="s">
        <v>36</v>
      </c>
      <c r="U238" t="s">
        <v>879</v>
      </c>
      <c r="V238" t="s">
        <v>185</v>
      </c>
      <c r="W238" t="s">
        <v>36</v>
      </c>
      <c r="X238" t="s">
        <v>29</v>
      </c>
      <c r="Y238" t="s">
        <v>29</v>
      </c>
      <c r="Z238" t="s">
        <v>553</v>
      </c>
      <c r="AA238" t="s">
        <v>29</v>
      </c>
      <c r="AB238" t="s">
        <v>29</v>
      </c>
      <c r="AC238" t="s">
        <v>29</v>
      </c>
      <c r="AD238" t="s">
        <v>29</v>
      </c>
      <c r="AE238" t="s">
        <v>880</v>
      </c>
    </row>
    <row r="239" spans="1:31" x14ac:dyDescent="0.2">
      <c r="A239" t="s">
        <v>28</v>
      </c>
      <c r="B239">
        <v>5147</v>
      </c>
      <c r="C239">
        <v>1</v>
      </c>
      <c r="D239" t="str">
        <f t="shared" si="3"/>
        <v>51471</v>
      </c>
      <c r="E239" t="s">
        <v>108</v>
      </c>
      <c r="F239" t="s">
        <v>191</v>
      </c>
      <c r="G239" t="s">
        <v>190</v>
      </c>
      <c r="H239" t="s">
        <v>29</v>
      </c>
      <c r="I239" t="s">
        <v>192</v>
      </c>
      <c r="J239">
        <v>2010</v>
      </c>
      <c r="K239" t="s">
        <v>193</v>
      </c>
      <c r="L239" t="s">
        <v>107</v>
      </c>
      <c r="M239" t="s">
        <v>29</v>
      </c>
      <c r="N239" t="s">
        <v>194</v>
      </c>
      <c r="O239" t="s">
        <v>48</v>
      </c>
      <c r="P239" t="s">
        <v>29</v>
      </c>
      <c r="Q239" t="s">
        <v>33</v>
      </c>
      <c r="R239" t="s">
        <v>49</v>
      </c>
      <c r="S239" t="s">
        <v>50</v>
      </c>
      <c r="T239" t="s">
        <v>36</v>
      </c>
      <c r="U239" t="s">
        <v>195</v>
      </c>
      <c r="V239" t="s">
        <v>185</v>
      </c>
      <c r="W239" t="s">
        <v>36</v>
      </c>
      <c r="X239">
        <v>0</v>
      </c>
      <c r="Y239" t="s">
        <v>1112</v>
      </c>
      <c r="Z239" t="s">
        <v>38</v>
      </c>
      <c r="AA239">
        <v>0</v>
      </c>
      <c r="AB239">
        <v>0</v>
      </c>
      <c r="AC239">
        <v>0</v>
      </c>
      <c r="AD239">
        <v>0</v>
      </c>
      <c r="AE239" t="s">
        <v>881</v>
      </c>
    </row>
    <row r="240" spans="1:31" x14ac:dyDescent="0.2">
      <c r="A240" t="s">
        <v>28</v>
      </c>
      <c r="B240">
        <v>5148</v>
      </c>
      <c r="C240">
        <v>1</v>
      </c>
      <c r="D240" t="str">
        <f t="shared" si="3"/>
        <v>51481</v>
      </c>
      <c r="E240" t="s">
        <v>85</v>
      </c>
      <c r="F240" t="s">
        <v>782</v>
      </c>
      <c r="G240" t="s">
        <v>782</v>
      </c>
      <c r="H240" t="s">
        <v>29</v>
      </c>
      <c r="I240" t="s">
        <v>882</v>
      </c>
      <c r="J240">
        <v>2010</v>
      </c>
      <c r="K240" t="s">
        <v>29</v>
      </c>
      <c r="L240" t="s">
        <v>30</v>
      </c>
      <c r="M240" t="s">
        <v>29</v>
      </c>
      <c r="N240" t="s">
        <v>883</v>
      </c>
      <c r="O240" t="s">
        <v>48</v>
      </c>
      <c r="P240" t="s">
        <v>84</v>
      </c>
      <c r="Q240" t="s">
        <v>33</v>
      </c>
      <c r="R240" t="s">
        <v>49</v>
      </c>
      <c r="S240" t="s">
        <v>50</v>
      </c>
      <c r="T240" t="s">
        <v>36</v>
      </c>
      <c r="U240" t="s">
        <v>884</v>
      </c>
      <c r="V240" t="s">
        <v>68</v>
      </c>
      <c r="W240" t="s">
        <v>36</v>
      </c>
      <c r="X240" t="s">
        <v>29</v>
      </c>
      <c r="Y240" t="s">
        <v>29</v>
      </c>
      <c r="Z240" t="s">
        <v>38</v>
      </c>
      <c r="AA240" t="s">
        <v>29</v>
      </c>
      <c r="AB240" t="s">
        <v>29</v>
      </c>
      <c r="AC240" t="s">
        <v>29</v>
      </c>
      <c r="AD240" t="s">
        <v>29</v>
      </c>
      <c r="AE240" t="s">
        <v>885</v>
      </c>
    </row>
    <row r="241" spans="1:31" x14ac:dyDescent="0.2">
      <c r="A241" t="s">
        <v>28</v>
      </c>
      <c r="B241">
        <v>5149</v>
      </c>
      <c r="C241">
        <v>1</v>
      </c>
      <c r="D241" t="str">
        <f t="shared" si="3"/>
        <v>51491</v>
      </c>
      <c r="E241" t="s">
        <v>118</v>
      </c>
      <c r="F241" t="s">
        <v>154</v>
      </c>
      <c r="G241" t="s">
        <v>196</v>
      </c>
      <c r="H241" t="s">
        <v>29</v>
      </c>
      <c r="I241" t="s">
        <v>197</v>
      </c>
      <c r="J241">
        <v>2010</v>
      </c>
      <c r="K241" t="s">
        <v>886</v>
      </c>
      <c r="L241" t="s">
        <v>30</v>
      </c>
      <c r="M241" t="s">
        <v>29</v>
      </c>
      <c r="N241" t="s">
        <v>155</v>
      </c>
      <c r="O241" t="s">
        <v>48</v>
      </c>
      <c r="P241" t="s">
        <v>29</v>
      </c>
      <c r="Q241" t="s">
        <v>33</v>
      </c>
      <c r="R241" t="s">
        <v>49</v>
      </c>
      <c r="S241" t="s">
        <v>50</v>
      </c>
      <c r="T241" t="s">
        <v>37</v>
      </c>
      <c r="U241" t="s">
        <v>199</v>
      </c>
      <c r="V241" t="s">
        <v>68</v>
      </c>
      <c r="W241" t="s">
        <v>36</v>
      </c>
      <c r="X241">
        <v>0</v>
      </c>
      <c r="Y241" t="s">
        <v>1112</v>
      </c>
      <c r="Z241" t="s">
        <v>553</v>
      </c>
      <c r="AA241">
        <v>0</v>
      </c>
      <c r="AB241">
        <v>0</v>
      </c>
      <c r="AC241">
        <v>0</v>
      </c>
      <c r="AD241">
        <v>0</v>
      </c>
      <c r="AE241" t="s">
        <v>887</v>
      </c>
    </row>
    <row r="242" spans="1:31" x14ac:dyDescent="0.2">
      <c r="A242" t="s">
        <v>28</v>
      </c>
      <c r="B242">
        <v>5150</v>
      </c>
      <c r="C242">
        <v>1</v>
      </c>
      <c r="D242" t="str">
        <f t="shared" si="3"/>
        <v>51501</v>
      </c>
      <c r="E242" t="s">
        <v>115</v>
      </c>
      <c r="F242" t="s">
        <v>888</v>
      </c>
      <c r="G242" t="s">
        <v>889</v>
      </c>
      <c r="H242" t="s">
        <v>29</v>
      </c>
      <c r="I242" t="s">
        <v>890</v>
      </c>
      <c r="J242">
        <v>2010</v>
      </c>
      <c r="K242" t="s">
        <v>891</v>
      </c>
      <c r="L242" t="s">
        <v>30</v>
      </c>
      <c r="M242" t="s">
        <v>29</v>
      </c>
      <c r="N242" t="s">
        <v>200</v>
      </c>
      <c r="O242" t="s">
        <v>32</v>
      </c>
      <c r="P242" t="s">
        <v>84</v>
      </c>
      <c r="Q242" t="s">
        <v>33</v>
      </c>
      <c r="R242" t="s">
        <v>49</v>
      </c>
      <c r="S242" t="s">
        <v>50</v>
      </c>
      <c r="T242" t="s">
        <v>36</v>
      </c>
      <c r="U242" t="s">
        <v>152</v>
      </c>
      <c r="V242" t="s">
        <v>707</v>
      </c>
      <c r="W242" t="s">
        <v>36</v>
      </c>
      <c r="X242">
        <v>0</v>
      </c>
      <c r="Y242" t="s">
        <v>1115</v>
      </c>
      <c r="Z242" t="s">
        <v>553</v>
      </c>
      <c r="AA242">
        <v>0</v>
      </c>
      <c r="AB242">
        <v>0</v>
      </c>
      <c r="AC242">
        <v>0</v>
      </c>
      <c r="AD242" t="s">
        <v>29</v>
      </c>
      <c r="AE242" t="s">
        <v>892</v>
      </c>
    </row>
    <row r="243" spans="1:31" x14ac:dyDescent="0.2">
      <c r="A243" t="s">
        <v>28</v>
      </c>
      <c r="B243">
        <v>5151</v>
      </c>
      <c r="C243">
        <v>1</v>
      </c>
      <c r="D243" t="str">
        <f t="shared" si="3"/>
        <v>51511</v>
      </c>
      <c r="E243" t="s">
        <v>118</v>
      </c>
      <c r="F243" t="s">
        <v>156</v>
      </c>
      <c r="G243" t="s">
        <v>201</v>
      </c>
      <c r="H243" t="s">
        <v>29</v>
      </c>
      <c r="I243" t="s">
        <v>202</v>
      </c>
      <c r="J243">
        <v>2010</v>
      </c>
      <c r="K243" t="s">
        <v>893</v>
      </c>
      <c r="L243" t="s">
        <v>30</v>
      </c>
      <c r="M243" t="s">
        <v>29</v>
      </c>
      <c r="N243" t="s">
        <v>155</v>
      </c>
      <c r="O243" t="s">
        <v>48</v>
      </c>
      <c r="P243" t="s">
        <v>29</v>
      </c>
      <c r="Q243" t="s">
        <v>33</v>
      </c>
      <c r="R243" t="s">
        <v>49</v>
      </c>
      <c r="S243" t="s">
        <v>50</v>
      </c>
      <c r="T243" t="s">
        <v>37</v>
      </c>
      <c r="U243" t="s">
        <v>204</v>
      </c>
      <c r="V243" t="s">
        <v>68</v>
      </c>
      <c r="W243" t="s">
        <v>36</v>
      </c>
      <c r="X243">
        <v>0</v>
      </c>
      <c r="Y243" t="s">
        <v>1112</v>
      </c>
      <c r="Z243" t="s">
        <v>38</v>
      </c>
      <c r="AA243">
        <v>0</v>
      </c>
      <c r="AB243">
        <v>0</v>
      </c>
      <c r="AC243">
        <v>0</v>
      </c>
      <c r="AD243">
        <v>0</v>
      </c>
      <c r="AE243" t="s">
        <v>887</v>
      </c>
    </row>
    <row r="244" spans="1:31" x14ac:dyDescent="0.2">
      <c r="A244" t="s">
        <v>28</v>
      </c>
      <c r="B244">
        <v>5152</v>
      </c>
      <c r="C244">
        <v>1</v>
      </c>
      <c r="D244" t="str">
        <f t="shared" si="3"/>
        <v>51521</v>
      </c>
      <c r="E244" t="s">
        <v>167</v>
      </c>
      <c r="F244" t="s">
        <v>894</v>
      </c>
      <c r="G244" t="s">
        <v>894</v>
      </c>
      <c r="H244" t="s">
        <v>29</v>
      </c>
      <c r="I244" t="s">
        <v>205</v>
      </c>
      <c r="J244">
        <v>2010</v>
      </c>
      <c r="K244" t="s">
        <v>206</v>
      </c>
      <c r="L244" t="s">
        <v>116</v>
      </c>
      <c r="M244" t="s">
        <v>166</v>
      </c>
      <c r="N244" t="s">
        <v>29</v>
      </c>
      <c r="O244" t="s">
        <v>48</v>
      </c>
      <c r="P244" t="s">
        <v>84</v>
      </c>
      <c r="Q244" t="s">
        <v>33</v>
      </c>
      <c r="R244" t="s">
        <v>49</v>
      </c>
      <c r="S244" t="s">
        <v>50</v>
      </c>
      <c r="T244" t="s">
        <v>37</v>
      </c>
      <c r="U244" t="s">
        <v>157</v>
      </c>
      <c r="V244" t="s">
        <v>68</v>
      </c>
      <c r="W244" t="s">
        <v>37</v>
      </c>
      <c r="X244">
        <v>0</v>
      </c>
      <c r="Y244" t="s">
        <v>1112</v>
      </c>
      <c r="Z244" t="s">
        <v>38</v>
      </c>
      <c r="AA244">
        <v>0</v>
      </c>
      <c r="AB244">
        <v>0</v>
      </c>
      <c r="AC244">
        <v>0</v>
      </c>
      <c r="AD244">
        <v>0.23799999999999999</v>
      </c>
      <c r="AE244" t="s">
        <v>895</v>
      </c>
    </row>
    <row r="245" spans="1:31" x14ac:dyDescent="0.2">
      <c r="A245" t="s">
        <v>28</v>
      </c>
      <c r="B245">
        <v>5153</v>
      </c>
      <c r="C245">
        <v>1</v>
      </c>
      <c r="D245" t="str">
        <f t="shared" si="3"/>
        <v>51531</v>
      </c>
      <c r="E245" t="s">
        <v>167</v>
      </c>
      <c r="F245" t="s">
        <v>896</v>
      </c>
      <c r="G245" t="s">
        <v>896</v>
      </c>
      <c r="H245" t="s">
        <v>29</v>
      </c>
      <c r="I245" t="s">
        <v>207</v>
      </c>
      <c r="J245">
        <v>2010</v>
      </c>
      <c r="K245" t="s">
        <v>897</v>
      </c>
      <c r="L245" t="s">
        <v>116</v>
      </c>
      <c r="M245" t="s">
        <v>166</v>
      </c>
      <c r="N245" t="s">
        <v>29</v>
      </c>
      <c r="O245" t="s">
        <v>48</v>
      </c>
      <c r="P245" t="s">
        <v>84</v>
      </c>
      <c r="Q245" t="s">
        <v>33</v>
      </c>
      <c r="R245" t="s">
        <v>49</v>
      </c>
      <c r="S245" t="s">
        <v>50</v>
      </c>
      <c r="T245" t="s">
        <v>36</v>
      </c>
      <c r="U245" t="s">
        <v>208</v>
      </c>
      <c r="V245" t="s">
        <v>68</v>
      </c>
      <c r="W245" t="s">
        <v>36</v>
      </c>
      <c r="X245">
        <v>7</v>
      </c>
      <c r="Y245" t="s">
        <v>1113</v>
      </c>
      <c r="Z245" t="s">
        <v>38</v>
      </c>
      <c r="AA245">
        <v>0.53400000000000003</v>
      </c>
      <c r="AB245">
        <v>1.335</v>
      </c>
      <c r="AC245">
        <v>0.51900000000000002</v>
      </c>
      <c r="AD245">
        <v>0</v>
      </c>
      <c r="AE245" t="s">
        <v>898</v>
      </c>
    </row>
    <row r="246" spans="1:31" x14ac:dyDescent="0.2">
      <c r="A246" t="s">
        <v>28</v>
      </c>
      <c r="B246">
        <v>5154</v>
      </c>
      <c r="C246">
        <v>1</v>
      </c>
      <c r="D246" t="str">
        <f t="shared" si="3"/>
        <v>51541</v>
      </c>
      <c r="E246" t="s">
        <v>118</v>
      </c>
      <c r="F246" t="s">
        <v>899</v>
      </c>
      <c r="G246" t="s">
        <v>899</v>
      </c>
      <c r="H246" t="s">
        <v>29</v>
      </c>
      <c r="I246" t="s">
        <v>209</v>
      </c>
      <c r="J246">
        <v>2010</v>
      </c>
      <c r="K246" t="s">
        <v>900</v>
      </c>
      <c r="L246" t="s">
        <v>30</v>
      </c>
      <c r="M246" t="s">
        <v>132</v>
      </c>
      <c r="N246" t="s">
        <v>29</v>
      </c>
      <c r="O246" t="s">
        <v>48</v>
      </c>
      <c r="P246" t="s">
        <v>84</v>
      </c>
      <c r="Q246" t="s">
        <v>33</v>
      </c>
      <c r="R246" t="s">
        <v>49</v>
      </c>
      <c r="S246" t="s">
        <v>50</v>
      </c>
      <c r="T246" t="s">
        <v>37</v>
      </c>
      <c r="U246" t="s">
        <v>211</v>
      </c>
      <c r="V246" t="s">
        <v>68</v>
      </c>
      <c r="W246" t="s">
        <v>36</v>
      </c>
      <c r="X246">
        <v>0</v>
      </c>
      <c r="Y246" t="s">
        <v>1112</v>
      </c>
      <c r="Z246" t="s">
        <v>553</v>
      </c>
      <c r="AA246">
        <v>0</v>
      </c>
      <c r="AB246">
        <v>0</v>
      </c>
      <c r="AC246">
        <v>0</v>
      </c>
      <c r="AD246">
        <v>0</v>
      </c>
      <c r="AE246" t="s">
        <v>901</v>
      </c>
    </row>
    <row r="247" spans="1:31" x14ac:dyDescent="0.2">
      <c r="A247" t="s">
        <v>28</v>
      </c>
      <c r="B247">
        <v>5154</v>
      </c>
      <c r="C247">
        <v>2</v>
      </c>
      <c r="D247" t="str">
        <f t="shared" si="3"/>
        <v>51542</v>
      </c>
      <c r="E247" t="s">
        <v>118</v>
      </c>
      <c r="F247" t="s">
        <v>899</v>
      </c>
      <c r="G247" t="s">
        <v>899</v>
      </c>
      <c r="H247" t="s">
        <v>29</v>
      </c>
      <c r="I247" t="s">
        <v>209</v>
      </c>
      <c r="J247">
        <v>2010</v>
      </c>
      <c r="K247" t="s">
        <v>900</v>
      </c>
      <c r="L247" t="s">
        <v>30</v>
      </c>
      <c r="M247" t="s">
        <v>132</v>
      </c>
      <c r="N247" t="s">
        <v>29</v>
      </c>
      <c r="O247" t="s">
        <v>48</v>
      </c>
      <c r="P247" t="s">
        <v>84</v>
      </c>
      <c r="Q247" t="s">
        <v>212</v>
      </c>
      <c r="R247" t="s">
        <v>49</v>
      </c>
      <c r="S247" t="s">
        <v>50</v>
      </c>
      <c r="T247" t="s">
        <v>37</v>
      </c>
      <c r="U247" t="s">
        <v>211</v>
      </c>
      <c r="V247" t="s">
        <v>68</v>
      </c>
      <c r="W247" t="s">
        <v>36</v>
      </c>
      <c r="X247">
        <v>0</v>
      </c>
      <c r="Y247" t="s">
        <v>1112</v>
      </c>
      <c r="Z247" t="s">
        <v>553</v>
      </c>
      <c r="AA247">
        <v>0</v>
      </c>
      <c r="AB247">
        <v>0</v>
      </c>
      <c r="AC247">
        <v>0</v>
      </c>
      <c r="AD247">
        <v>0</v>
      </c>
      <c r="AE247" t="s">
        <v>901</v>
      </c>
    </row>
    <row r="248" spans="1:31" x14ac:dyDescent="0.2">
      <c r="A248" t="s">
        <v>28</v>
      </c>
      <c r="B248">
        <v>5155</v>
      </c>
      <c r="C248">
        <v>1</v>
      </c>
      <c r="D248" t="str">
        <f t="shared" si="3"/>
        <v>51551</v>
      </c>
      <c r="E248" t="s">
        <v>118</v>
      </c>
      <c r="F248" t="s">
        <v>902</v>
      </c>
      <c r="G248" t="s">
        <v>902</v>
      </c>
      <c r="H248" t="s">
        <v>29</v>
      </c>
      <c r="I248" t="s">
        <v>903</v>
      </c>
      <c r="J248">
        <v>2010</v>
      </c>
      <c r="K248" t="s">
        <v>904</v>
      </c>
      <c r="L248" t="s">
        <v>69</v>
      </c>
      <c r="M248" t="s">
        <v>213</v>
      </c>
      <c r="N248" t="s">
        <v>883</v>
      </c>
      <c r="O248" t="s">
        <v>48</v>
      </c>
      <c r="P248" t="s">
        <v>84</v>
      </c>
      <c r="Q248" t="s">
        <v>33</v>
      </c>
      <c r="R248" t="s">
        <v>49</v>
      </c>
      <c r="S248" t="s">
        <v>50</v>
      </c>
      <c r="T248" t="s">
        <v>36</v>
      </c>
      <c r="U248" t="s">
        <v>905</v>
      </c>
      <c r="V248" t="s">
        <v>68</v>
      </c>
      <c r="W248" t="s">
        <v>36</v>
      </c>
      <c r="X248" t="s">
        <v>29</v>
      </c>
      <c r="Y248" t="s">
        <v>29</v>
      </c>
      <c r="Z248" t="s">
        <v>38</v>
      </c>
      <c r="AA248" t="s">
        <v>29</v>
      </c>
      <c r="AB248" t="s">
        <v>29</v>
      </c>
      <c r="AC248" t="s">
        <v>29</v>
      </c>
      <c r="AD248" t="s">
        <v>29</v>
      </c>
      <c r="AE248" t="s">
        <v>906</v>
      </c>
    </row>
    <row r="249" spans="1:31" x14ac:dyDescent="0.2">
      <c r="A249" t="s">
        <v>28</v>
      </c>
      <c r="B249">
        <v>5156</v>
      </c>
      <c r="C249">
        <v>1</v>
      </c>
      <c r="D249" t="str">
        <f t="shared" si="3"/>
        <v>51561</v>
      </c>
      <c r="E249" t="s">
        <v>118</v>
      </c>
      <c r="F249" t="s">
        <v>907</v>
      </c>
      <c r="G249" t="s">
        <v>907</v>
      </c>
      <c r="H249" t="s">
        <v>29</v>
      </c>
      <c r="I249" t="s">
        <v>908</v>
      </c>
      <c r="J249">
        <v>2010</v>
      </c>
      <c r="K249" t="s">
        <v>909</v>
      </c>
      <c r="L249" t="s">
        <v>69</v>
      </c>
      <c r="M249" t="s">
        <v>213</v>
      </c>
      <c r="N249" t="s">
        <v>29</v>
      </c>
      <c r="O249" t="s">
        <v>48</v>
      </c>
      <c r="P249" t="s">
        <v>84</v>
      </c>
      <c r="Q249" t="s">
        <v>33</v>
      </c>
      <c r="R249" t="s">
        <v>49</v>
      </c>
      <c r="S249" t="s">
        <v>50</v>
      </c>
      <c r="T249" t="s">
        <v>37</v>
      </c>
      <c r="U249" t="s">
        <v>910</v>
      </c>
      <c r="V249" t="s">
        <v>68</v>
      </c>
      <c r="W249" t="s">
        <v>36</v>
      </c>
      <c r="X249">
        <v>0</v>
      </c>
      <c r="Y249" t="s">
        <v>1112</v>
      </c>
      <c r="Z249" t="s">
        <v>553</v>
      </c>
      <c r="AA249">
        <v>0</v>
      </c>
      <c r="AB249">
        <v>0</v>
      </c>
      <c r="AC249">
        <v>0</v>
      </c>
      <c r="AD249">
        <v>0</v>
      </c>
      <c r="AE249" t="s">
        <v>901</v>
      </c>
    </row>
    <row r="250" spans="1:31" x14ac:dyDescent="0.2">
      <c r="A250" t="s">
        <v>28</v>
      </c>
      <c r="B250">
        <v>5156</v>
      </c>
      <c r="C250">
        <v>2</v>
      </c>
      <c r="D250" t="str">
        <f t="shared" si="3"/>
        <v>51562</v>
      </c>
      <c r="E250" t="s">
        <v>118</v>
      </c>
      <c r="F250" t="s">
        <v>907</v>
      </c>
      <c r="G250" t="s">
        <v>907</v>
      </c>
      <c r="H250" t="s">
        <v>29</v>
      </c>
      <c r="I250" t="s">
        <v>908</v>
      </c>
      <c r="J250">
        <v>2010</v>
      </c>
      <c r="K250" t="s">
        <v>909</v>
      </c>
      <c r="L250" t="s">
        <v>69</v>
      </c>
      <c r="M250" t="s">
        <v>213</v>
      </c>
      <c r="N250" t="s">
        <v>29</v>
      </c>
      <c r="O250" t="s">
        <v>48</v>
      </c>
      <c r="P250" t="s">
        <v>84</v>
      </c>
      <c r="Q250" t="s">
        <v>212</v>
      </c>
      <c r="R250" t="s">
        <v>49</v>
      </c>
      <c r="S250" t="s">
        <v>50</v>
      </c>
      <c r="T250" t="s">
        <v>37</v>
      </c>
      <c r="U250" t="s">
        <v>910</v>
      </c>
      <c r="V250" t="s">
        <v>68</v>
      </c>
      <c r="W250" t="s">
        <v>36</v>
      </c>
      <c r="X250">
        <v>0</v>
      </c>
      <c r="Y250" t="s">
        <v>1112</v>
      </c>
      <c r="Z250" t="s">
        <v>553</v>
      </c>
      <c r="AA250">
        <v>0</v>
      </c>
      <c r="AB250">
        <v>0</v>
      </c>
      <c r="AC250">
        <v>0</v>
      </c>
      <c r="AD250">
        <v>0</v>
      </c>
      <c r="AE250" t="s">
        <v>901</v>
      </c>
    </row>
    <row r="251" spans="1:31" x14ac:dyDescent="0.2">
      <c r="A251" t="s">
        <v>28</v>
      </c>
      <c r="B251">
        <v>5157</v>
      </c>
      <c r="C251">
        <v>1</v>
      </c>
      <c r="D251" t="str">
        <f t="shared" si="3"/>
        <v>51571</v>
      </c>
      <c r="E251" t="s">
        <v>85</v>
      </c>
      <c r="F251" t="s">
        <v>674</v>
      </c>
      <c r="G251" t="s">
        <v>674</v>
      </c>
      <c r="H251" t="s">
        <v>29</v>
      </c>
      <c r="I251" t="s">
        <v>911</v>
      </c>
      <c r="J251">
        <v>2010</v>
      </c>
      <c r="K251" t="s">
        <v>912</v>
      </c>
      <c r="L251" t="s">
        <v>67</v>
      </c>
      <c r="M251" t="s">
        <v>131</v>
      </c>
      <c r="N251" t="s">
        <v>29</v>
      </c>
      <c r="O251" t="s">
        <v>48</v>
      </c>
      <c r="P251" t="s">
        <v>84</v>
      </c>
      <c r="Q251" t="s">
        <v>33</v>
      </c>
      <c r="R251" t="s">
        <v>49</v>
      </c>
      <c r="S251" t="s">
        <v>50</v>
      </c>
      <c r="T251" t="s">
        <v>36</v>
      </c>
      <c r="U251" t="s">
        <v>913</v>
      </c>
      <c r="V251" t="s">
        <v>117</v>
      </c>
      <c r="W251" t="s">
        <v>36</v>
      </c>
      <c r="X251" t="s">
        <v>29</v>
      </c>
      <c r="Y251" t="s">
        <v>29</v>
      </c>
      <c r="Z251" t="s">
        <v>38</v>
      </c>
      <c r="AA251" t="s">
        <v>29</v>
      </c>
      <c r="AB251" t="s">
        <v>29</v>
      </c>
      <c r="AC251" t="s">
        <v>29</v>
      </c>
      <c r="AD251" t="s">
        <v>29</v>
      </c>
      <c r="AE251" t="s">
        <v>914</v>
      </c>
    </row>
    <row r="252" spans="1:31" x14ac:dyDescent="0.2">
      <c r="A252" t="s">
        <v>28</v>
      </c>
      <c r="B252">
        <v>5157</v>
      </c>
      <c r="C252">
        <v>2</v>
      </c>
      <c r="D252" t="str">
        <f t="shared" si="3"/>
        <v>51572</v>
      </c>
      <c r="E252" t="s">
        <v>85</v>
      </c>
      <c r="F252" t="s">
        <v>674</v>
      </c>
      <c r="G252" t="s">
        <v>674</v>
      </c>
      <c r="H252" t="s">
        <v>29</v>
      </c>
      <c r="I252" t="s">
        <v>911</v>
      </c>
      <c r="J252">
        <v>2010</v>
      </c>
      <c r="K252" t="s">
        <v>912</v>
      </c>
      <c r="L252" t="s">
        <v>30</v>
      </c>
      <c r="M252" t="s">
        <v>132</v>
      </c>
      <c r="N252" t="s">
        <v>29</v>
      </c>
      <c r="O252" t="s">
        <v>48</v>
      </c>
      <c r="P252" t="s">
        <v>84</v>
      </c>
      <c r="Q252" t="s">
        <v>33</v>
      </c>
      <c r="R252" t="s">
        <v>49</v>
      </c>
      <c r="S252" t="s">
        <v>50</v>
      </c>
      <c r="T252" t="s">
        <v>36</v>
      </c>
      <c r="U252" t="s">
        <v>913</v>
      </c>
      <c r="V252" t="s">
        <v>117</v>
      </c>
      <c r="W252" t="s">
        <v>36</v>
      </c>
      <c r="X252" t="s">
        <v>29</v>
      </c>
      <c r="Y252" t="s">
        <v>29</v>
      </c>
      <c r="Z252" t="s">
        <v>38</v>
      </c>
      <c r="AA252" t="s">
        <v>29</v>
      </c>
      <c r="AB252" t="s">
        <v>29</v>
      </c>
      <c r="AC252" t="s">
        <v>29</v>
      </c>
      <c r="AD252" t="s">
        <v>29</v>
      </c>
      <c r="AE252" t="s">
        <v>914</v>
      </c>
    </row>
    <row r="253" spans="1:31" x14ac:dyDescent="0.2">
      <c r="A253" t="s">
        <v>28</v>
      </c>
      <c r="B253">
        <v>5158</v>
      </c>
      <c r="C253">
        <v>1</v>
      </c>
      <c r="D253" t="str">
        <f t="shared" si="3"/>
        <v>51581</v>
      </c>
      <c r="E253" t="s">
        <v>115</v>
      </c>
      <c r="F253" t="s">
        <v>915</v>
      </c>
      <c r="G253" t="s">
        <v>915</v>
      </c>
      <c r="H253" t="s">
        <v>29</v>
      </c>
      <c r="I253" t="s">
        <v>214</v>
      </c>
      <c r="J253">
        <v>2010</v>
      </c>
      <c r="K253" t="s">
        <v>215</v>
      </c>
      <c r="L253" t="s">
        <v>56</v>
      </c>
      <c r="M253" t="s">
        <v>216</v>
      </c>
      <c r="N253" t="s">
        <v>29</v>
      </c>
      <c r="O253" t="s">
        <v>48</v>
      </c>
      <c r="P253" t="s">
        <v>84</v>
      </c>
      <c r="Q253" t="s">
        <v>33</v>
      </c>
      <c r="R253" t="s">
        <v>49</v>
      </c>
      <c r="S253" t="s">
        <v>50</v>
      </c>
      <c r="T253" t="s">
        <v>36</v>
      </c>
      <c r="U253" t="s">
        <v>217</v>
      </c>
      <c r="V253" t="s">
        <v>218</v>
      </c>
      <c r="W253" t="s">
        <v>37</v>
      </c>
      <c r="X253">
        <v>0</v>
      </c>
      <c r="Y253" t="s">
        <v>1113</v>
      </c>
      <c r="Z253" t="s">
        <v>38</v>
      </c>
      <c r="AA253">
        <v>0</v>
      </c>
      <c r="AB253">
        <v>0</v>
      </c>
      <c r="AC253">
        <v>0</v>
      </c>
      <c r="AD253" t="s">
        <v>29</v>
      </c>
      <c r="AE253" t="s">
        <v>916</v>
      </c>
    </row>
    <row r="254" spans="1:31" x14ac:dyDescent="0.2">
      <c r="A254" t="s">
        <v>28</v>
      </c>
      <c r="B254">
        <v>5159</v>
      </c>
      <c r="C254">
        <v>1</v>
      </c>
      <c r="D254" t="str">
        <f t="shared" si="3"/>
        <v>51591</v>
      </c>
      <c r="E254" t="s">
        <v>115</v>
      </c>
      <c r="F254" t="s">
        <v>917</v>
      </c>
      <c r="G254" t="s">
        <v>917</v>
      </c>
      <c r="H254" t="s">
        <v>29</v>
      </c>
      <c r="I254" t="s">
        <v>219</v>
      </c>
      <c r="J254">
        <v>2010</v>
      </c>
      <c r="K254" t="s">
        <v>918</v>
      </c>
      <c r="L254" t="s">
        <v>67</v>
      </c>
      <c r="M254" t="s">
        <v>131</v>
      </c>
      <c r="N254" t="s">
        <v>29</v>
      </c>
      <c r="O254" t="s">
        <v>48</v>
      </c>
      <c r="P254" t="s">
        <v>84</v>
      </c>
      <c r="Q254" t="s">
        <v>33</v>
      </c>
      <c r="R254" t="s">
        <v>49</v>
      </c>
      <c r="S254" t="s">
        <v>50</v>
      </c>
      <c r="T254" t="s">
        <v>36</v>
      </c>
      <c r="U254" t="s">
        <v>220</v>
      </c>
      <c r="V254" t="s">
        <v>221</v>
      </c>
      <c r="W254" t="s">
        <v>37</v>
      </c>
      <c r="X254">
        <v>0</v>
      </c>
      <c r="Y254" t="s">
        <v>1113</v>
      </c>
      <c r="Z254" t="s">
        <v>38</v>
      </c>
      <c r="AA254">
        <v>0</v>
      </c>
      <c r="AB254">
        <v>7.3999999999999996E-2</v>
      </c>
      <c r="AC254">
        <v>1.0999999999999999E-2</v>
      </c>
      <c r="AD254" t="s">
        <v>29</v>
      </c>
      <c r="AE254" t="s">
        <v>919</v>
      </c>
    </row>
    <row r="255" spans="1:31" x14ac:dyDescent="0.2">
      <c r="A255" t="s">
        <v>28</v>
      </c>
      <c r="B255">
        <v>5159</v>
      </c>
      <c r="C255">
        <v>2</v>
      </c>
      <c r="D255" t="str">
        <f t="shared" si="3"/>
        <v>51592</v>
      </c>
      <c r="E255" t="s">
        <v>115</v>
      </c>
      <c r="F255" t="s">
        <v>917</v>
      </c>
      <c r="G255" t="s">
        <v>917</v>
      </c>
      <c r="H255" t="s">
        <v>29</v>
      </c>
      <c r="I255" t="s">
        <v>219</v>
      </c>
      <c r="J255">
        <v>2010</v>
      </c>
      <c r="K255" t="s">
        <v>918</v>
      </c>
      <c r="L255" t="s">
        <v>56</v>
      </c>
      <c r="M255" t="s">
        <v>222</v>
      </c>
      <c r="N255" t="s">
        <v>29</v>
      </c>
      <c r="O255" t="s">
        <v>48</v>
      </c>
      <c r="P255" t="s">
        <v>84</v>
      </c>
      <c r="Q255" t="s">
        <v>33</v>
      </c>
      <c r="R255" t="s">
        <v>49</v>
      </c>
      <c r="S255" t="s">
        <v>50</v>
      </c>
      <c r="T255" t="s">
        <v>36</v>
      </c>
      <c r="U255" t="s">
        <v>220</v>
      </c>
      <c r="V255" t="s">
        <v>221</v>
      </c>
      <c r="W255" t="s">
        <v>37</v>
      </c>
      <c r="X255">
        <v>0</v>
      </c>
      <c r="Y255" t="s">
        <v>1113</v>
      </c>
      <c r="Z255" t="s">
        <v>38</v>
      </c>
      <c r="AA255">
        <v>0</v>
      </c>
      <c r="AB255">
        <v>3.0070000000000001</v>
      </c>
      <c r="AC255">
        <v>2.5089999999999999</v>
      </c>
      <c r="AD255" t="s">
        <v>29</v>
      </c>
      <c r="AE255" t="s">
        <v>919</v>
      </c>
    </row>
    <row r="256" spans="1:31" x14ac:dyDescent="0.2">
      <c r="A256" t="s">
        <v>28</v>
      </c>
      <c r="B256">
        <v>5159</v>
      </c>
      <c r="C256">
        <v>3</v>
      </c>
      <c r="D256" t="str">
        <f t="shared" si="3"/>
        <v>51593</v>
      </c>
      <c r="E256" t="s">
        <v>115</v>
      </c>
      <c r="F256" t="s">
        <v>917</v>
      </c>
      <c r="G256" t="s">
        <v>917</v>
      </c>
      <c r="H256" t="s">
        <v>29</v>
      </c>
      <c r="I256" t="s">
        <v>219</v>
      </c>
      <c r="J256">
        <v>2010</v>
      </c>
      <c r="K256" t="s">
        <v>918</v>
      </c>
      <c r="L256" t="s">
        <v>56</v>
      </c>
      <c r="M256" t="s">
        <v>223</v>
      </c>
      <c r="N256" t="s">
        <v>29</v>
      </c>
      <c r="O256" t="s">
        <v>48</v>
      </c>
      <c r="P256" t="s">
        <v>84</v>
      </c>
      <c r="Q256" t="s">
        <v>33</v>
      </c>
      <c r="R256" t="s">
        <v>49</v>
      </c>
      <c r="S256" t="s">
        <v>50</v>
      </c>
      <c r="T256" t="s">
        <v>36</v>
      </c>
      <c r="U256" t="s">
        <v>220</v>
      </c>
      <c r="V256" t="s">
        <v>221</v>
      </c>
      <c r="W256" t="s">
        <v>37</v>
      </c>
      <c r="X256">
        <v>0</v>
      </c>
      <c r="Y256" t="s">
        <v>1113</v>
      </c>
      <c r="Z256" t="s">
        <v>38</v>
      </c>
      <c r="AA256">
        <v>0</v>
      </c>
      <c r="AB256">
        <v>0.122</v>
      </c>
      <c r="AC256">
        <v>0.32900000000000001</v>
      </c>
      <c r="AD256" t="s">
        <v>29</v>
      </c>
      <c r="AE256" t="s">
        <v>919</v>
      </c>
    </row>
    <row r="257" spans="1:31" x14ac:dyDescent="0.2">
      <c r="A257" t="s">
        <v>28</v>
      </c>
      <c r="B257">
        <v>5160</v>
      </c>
      <c r="C257">
        <v>1</v>
      </c>
      <c r="D257" t="str">
        <f t="shared" si="3"/>
        <v>51601</v>
      </c>
      <c r="E257" t="s">
        <v>115</v>
      </c>
      <c r="F257" t="s">
        <v>920</v>
      </c>
      <c r="G257" t="s">
        <v>920</v>
      </c>
      <c r="H257" t="s">
        <v>29</v>
      </c>
      <c r="I257" t="s">
        <v>224</v>
      </c>
      <c r="J257">
        <v>2010</v>
      </c>
      <c r="K257" t="s">
        <v>921</v>
      </c>
      <c r="L257" t="s">
        <v>59</v>
      </c>
      <c r="M257" t="s">
        <v>141</v>
      </c>
      <c r="N257" t="s">
        <v>29</v>
      </c>
      <c r="O257" t="s">
        <v>48</v>
      </c>
      <c r="P257" t="s">
        <v>84</v>
      </c>
      <c r="Q257" t="s">
        <v>33</v>
      </c>
      <c r="R257" t="s">
        <v>49</v>
      </c>
      <c r="S257" t="s">
        <v>50</v>
      </c>
      <c r="T257" t="s">
        <v>36</v>
      </c>
      <c r="U257" t="s">
        <v>157</v>
      </c>
      <c r="V257" t="s">
        <v>221</v>
      </c>
      <c r="W257" t="s">
        <v>37</v>
      </c>
      <c r="X257">
        <v>0</v>
      </c>
      <c r="Y257" t="s">
        <v>1113</v>
      </c>
      <c r="Z257" t="s">
        <v>38</v>
      </c>
      <c r="AA257">
        <v>0.03</v>
      </c>
      <c r="AB257">
        <v>0.58899999999999997</v>
      </c>
      <c r="AC257">
        <v>0.50600000000000001</v>
      </c>
      <c r="AD257" t="s">
        <v>29</v>
      </c>
      <c r="AE257" t="s">
        <v>29</v>
      </c>
    </row>
    <row r="258" spans="1:31" x14ac:dyDescent="0.2">
      <c r="A258" t="s">
        <v>28</v>
      </c>
      <c r="B258">
        <v>5161</v>
      </c>
      <c r="C258">
        <v>1</v>
      </c>
      <c r="D258" t="str">
        <f t="shared" si="3"/>
        <v>51611</v>
      </c>
      <c r="E258" t="s">
        <v>115</v>
      </c>
      <c r="F258" t="s">
        <v>922</v>
      </c>
      <c r="G258" t="s">
        <v>922</v>
      </c>
      <c r="H258" t="s">
        <v>29</v>
      </c>
      <c r="I258" t="s">
        <v>225</v>
      </c>
      <c r="J258">
        <v>2010</v>
      </c>
      <c r="K258" t="s">
        <v>29</v>
      </c>
      <c r="L258" t="s">
        <v>56</v>
      </c>
      <c r="M258" t="s">
        <v>223</v>
      </c>
      <c r="N258" t="s">
        <v>29</v>
      </c>
      <c r="O258" t="s">
        <v>48</v>
      </c>
      <c r="P258" t="s">
        <v>84</v>
      </c>
      <c r="Q258" t="s">
        <v>33</v>
      </c>
      <c r="R258" t="s">
        <v>49</v>
      </c>
      <c r="S258" t="s">
        <v>50</v>
      </c>
      <c r="T258" t="s">
        <v>37</v>
      </c>
      <c r="U258" t="s">
        <v>226</v>
      </c>
      <c r="V258" t="s">
        <v>221</v>
      </c>
      <c r="W258" t="s">
        <v>37</v>
      </c>
      <c r="X258">
        <v>0</v>
      </c>
      <c r="Y258" t="s">
        <v>1112</v>
      </c>
      <c r="Z258" t="s">
        <v>38</v>
      </c>
      <c r="AA258">
        <v>0</v>
      </c>
      <c r="AB258">
        <v>0.49199999999999999</v>
      </c>
      <c r="AC258">
        <v>0.88700000000000001</v>
      </c>
      <c r="AD258">
        <v>0.19500000000000001</v>
      </c>
      <c r="AE258" t="s">
        <v>923</v>
      </c>
    </row>
    <row r="259" spans="1:31" x14ac:dyDescent="0.2">
      <c r="A259" t="s">
        <v>28</v>
      </c>
      <c r="B259">
        <v>5162</v>
      </c>
      <c r="C259">
        <v>1</v>
      </c>
      <c r="D259" t="str">
        <f t="shared" ref="D259:D322" si="4">CONCATENATE(B259,C259)</f>
        <v>51621</v>
      </c>
      <c r="E259" t="s">
        <v>118</v>
      </c>
      <c r="F259" t="s">
        <v>924</v>
      </c>
      <c r="G259" t="s">
        <v>924</v>
      </c>
      <c r="H259" t="s">
        <v>29</v>
      </c>
      <c r="I259" t="s">
        <v>227</v>
      </c>
      <c r="J259">
        <v>2010</v>
      </c>
      <c r="K259" t="s">
        <v>925</v>
      </c>
      <c r="L259" t="s">
        <v>30</v>
      </c>
      <c r="M259" t="s">
        <v>132</v>
      </c>
      <c r="N259" t="s">
        <v>29</v>
      </c>
      <c r="O259" t="s">
        <v>48</v>
      </c>
      <c r="P259" t="s">
        <v>84</v>
      </c>
      <c r="Q259" t="s">
        <v>33</v>
      </c>
      <c r="R259" t="s">
        <v>49</v>
      </c>
      <c r="S259" t="s">
        <v>50</v>
      </c>
      <c r="T259" t="s">
        <v>37</v>
      </c>
      <c r="U259" t="s">
        <v>170</v>
      </c>
      <c r="V259" t="s">
        <v>68</v>
      </c>
      <c r="W259" t="s">
        <v>36</v>
      </c>
      <c r="X259">
        <v>0</v>
      </c>
      <c r="Y259" t="s">
        <v>1112</v>
      </c>
      <c r="Z259" t="s">
        <v>38</v>
      </c>
      <c r="AA259">
        <v>0</v>
      </c>
      <c r="AB259">
        <v>0</v>
      </c>
      <c r="AC259">
        <v>0</v>
      </c>
      <c r="AD259">
        <v>0</v>
      </c>
      <c r="AE259" t="s">
        <v>926</v>
      </c>
    </row>
    <row r="260" spans="1:31" x14ac:dyDescent="0.2">
      <c r="A260" t="s">
        <v>28</v>
      </c>
      <c r="B260">
        <v>5163</v>
      </c>
      <c r="C260">
        <v>1</v>
      </c>
      <c r="D260" t="str">
        <f t="shared" si="4"/>
        <v>51631</v>
      </c>
      <c r="E260" t="s">
        <v>168</v>
      </c>
      <c r="F260" t="s">
        <v>927</v>
      </c>
      <c r="G260" t="s">
        <v>927</v>
      </c>
      <c r="H260" t="s">
        <v>29</v>
      </c>
      <c r="I260" t="s">
        <v>229</v>
      </c>
      <c r="J260">
        <v>2010</v>
      </c>
      <c r="K260" t="s">
        <v>230</v>
      </c>
      <c r="L260" t="s">
        <v>30</v>
      </c>
      <c r="M260" t="s">
        <v>132</v>
      </c>
      <c r="N260" t="s">
        <v>29</v>
      </c>
      <c r="O260" t="s">
        <v>48</v>
      </c>
      <c r="P260" t="s">
        <v>84</v>
      </c>
      <c r="Q260" t="s">
        <v>33</v>
      </c>
      <c r="R260" t="s">
        <v>53</v>
      </c>
      <c r="S260" t="s">
        <v>54</v>
      </c>
      <c r="T260" t="s">
        <v>37</v>
      </c>
      <c r="U260" t="s">
        <v>231</v>
      </c>
      <c r="V260" t="s">
        <v>68</v>
      </c>
      <c r="W260" t="s">
        <v>36</v>
      </c>
      <c r="X260">
        <v>34</v>
      </c>
      <c r="Y260" t="s">
        <v>1105</v>
      </c>
      <c r="Z260" t="s">
        <v>38</v>
      </c>
      <c r="AA260">
        <v>0.79600000000000004</v>
      </c>
      <c r="AB260">
        <v>1.8979999999999999</v>
      </c>
      <c r="AC260">
        <v>1.413</v>
      </c>
      <c r="AD260">
        <v>0.34399999999999997</v>
      </c>
      <c r="AE260" t="s">
        <v>928</v>
      </c>
    </row>
    <row r="261" spans="1:31" x14ac:dyDescent="0.2">
      <c r="A261" t="s">
        <v>28</v>
      </c>
      <c r="B261">
        <v>5163</v>
      </c>
      <c r="C261">
        <v>2</v>
      </c>
      <c r="D261" t="str">
        <f t="shared" si="4"/>
        <v>51632</v>
      </c>
      <c r="E261" t="s">
        <v>168</v>
      </c>
      <c r="F261" t="s">
        <v>927</v>
      </c>
      <c r="G261" t="s">
        <v>927</v>
      </c>
      <c r="H261" t="s">
        <v>29</v>
      </c>
      <c r="I261" t="s">
        <v>229</v>
      </c>
      <c r="J261">
        <v>2010</v>
      </c>
      <c r="K261" t="s">
        <v>230</v>
      </c>
      <c r="L261" t="s">
        <v>30</v>
      </c>
      <c r="M261" t="s">
        <v>132</v>
      </c>
      <c r="N261" t="s">
        <v>29</v>
      </c>
      <c r="O261" t="s">
        <v>48</v>
      </c>
      <c r="P261" t="s">
        <v>84</v>
      </c>
      <c r="Q261" t="s">
        <v>33</v>
      </c>
      <c r="R261" t="s">
        <v>55</v>
      </c>
      <c r="S261" t="s">
        <v>54</v>
      </c>
      <c r="T261" t="s">
        <v>37</v>
      </c>
      <c r="U261" t="s">
        <v>231</v>
      </c>
      <c r="V261" t="s">
        <v>68</v>
      </c>
      <c r="W261" t="s">
        <v>36</v>
      </c>
      <c r="X261">
        <v>34</v>
      </c>
      <c r="Y261" t="s">
        <v>1105</v>
      </c>
      <c r="Z261" t="s">
        <v>38</v>
      </c>
      <c r="AA261">
        <v>0</v>
      </c>
      <c r="AB261">
        <v>0</v>
      </c>
      <c r="AC261">
        <v>1.0999999999999999E-2</v>
      </c>
      <c r="AD261">
        <v>0</v>
      </c>
      <c r="AE261" t="s">
        <v>928</v>
      </c>
    </row>
    <row r="262" spans="1:31" x14ac:dyDescent="0.2">
      <c r="A262" t="s">
        <v>28</v>
      </c>
      <c r="B262">
        <v>5164</v>
      </c>
      <c r="C262">
        <v>1</v>
      </c>
      <c r="D262" t="str">
        <f t="shared" si="4"/>
        <v>51641</v>
      </c>
      <c r="E262" t="s">
        <v>168</v>
      </c>
      <c r="F262" t="s">
        <v>929</v>
      </c>
      <c r="G262" t="s">
        <v>930</v>
      </c>
      <c r="H262" t="s">
        <v>29</v>
      </c>
      <c r="I262" t="s">
        <v>232</v>
      </c>
      <c r="J262">
        <v>2010</v>
      </c>
      <c r="K262" t="s">
        <v>233</v>
      </c>
      <c r="L262" t="s">
        <v>30</v>
      </c>
      <c r="M262" t="s">
        <v>132</v>
      </c>
      <c r="N262" t="s">
        <v>29</v>
      </c>
      <c r="O262" t="s">
        <v>48</v>
      </c>
      <c r="P262" t="s">
        <v>84</v>
      </c>
      <c r="Q262" t="s">
        <v>33</v>
      </c>
      <c r="R262" t="s">
        <v>53</v>
      </c>
      <c r="S262" t="s">
        <v>54</v>
      </c>
      <c r="T262" t="s">
        <v>37</v>
      </c>
      <c r="U262" t="s">
        <v>234</v>
      </c>
      <c r="V262" t="s">
        <v>68</v>
      </c>
      <c r="W262" t="s">
        <v>37</v>
      </c>
      <c r="X262">
        <v>0</v>
      </c>
      <c r="Y262" t="s">
        <v>1105</v>
      </c>
      <c r="Z262" t="s">
        <v>553</v>
      </c>
      <c r="AA262">
        <v>0.78800000000000003</v>
      </c>
      <c r="AB262">
        <v>4.8319999999999999</v>
      </c>
      <c r="AC262">
        <v>7.7779999999999996</v>
      </c>
      <c r="AD262">
        <v>6.22</v>
      </c>
      <c r="AE262" t="s">
        <v>931</v>
      </c>
    </row>
    <row r="263" spans="1:31" x14ac:dyDescent="0.2">
      <c r="A263" t="s">
        <v>28</v>
      </c>
      <c r="B263">
        <v>5164</v>
      </c>
      <c r="C263">
        <v>2</v>
      </c>
      <c r="D263" t="str">
        <f t="shared" si="4"/>
        <v>51642</v>
      </c>
      <c r="E263" t="s">
        <v>168</v>
      </c>
      <c r="F263" t="s">
        <v>929</v>
      </c>
      <c r="G263" t="s">
        <v>930</v>
      </c>
      <c r="H263" t="s">
        <v>29</v>
      </c>
      <c r="I263" t="s">
        <v>232</v>
      </c>
      <c r="J263">
        <v>2010</v>
      </c>
      <c r="K263" t="s">
        <v>233</v>
      </c>
      <c r="L263" t="s">
        <v>30</v>
      </c>
      <c r="M263" t="s">
        <v>132</v>
      </c>
      <c r="N263" t="s">
        <v>29</v>
      </c>
      <c r="O263" t="s">
        <v>48</v>
      </c>
      <c r="P263" t="s">
        <v>84</v>
      </c>
      <c r="Q263" t="s">
        <v>33</v>
      </c>
      <c r="R263" t="s">
        <v>55</v>
      </c>
      <c r="S263" t="s">
        <v>54</v>
      </c>
      <c r="T263" t="s">
        <v>37</v>
      </c>
      <c r="U263" t="s">
        <v>234</v>
      </c>
      <c r="V263" t="s">
        <v>68</v>
      </c>
      <c r="W263" t="s">
        <v>37</v>
      </c>
      <c r="X263">
        <v>0</v>
      </c>
      <c r="Y263" t="s">
        <v>1105</v>
      </c>
      <c r="Z263" t="s">
        <v>553</v>
      </c>
      <c r="AA263">
        <v>4.0000000000000001E-3</v>
      </c>
      <c r="AB263">
        <v>2.4E-2</v>
      </c>
      <c r="AC263">
        <v>4.3999999999999997E-2</v>
      </c>
      <c r="AD263">
        <v>2E-3</v>
      </c>
      <c r="AE263" t="s">
        <v>931</v>
      </c>
    </row>
    <row r="264" spans="1:31" x14ac:dyDescent="0.2">
      <c r="A264" t="s">
        <v>28</v>
      </c>
      <c r="B264">
        <v>5165</v>
      </c>
      <c r="C264">
        <v>1</v>
      </c>
      <c r="D264" t="str">
        <f t="shared" si="4"/>
        <v>51651</v>
      </c>
      <c r="E264" t="s">
        <v>118</v>
      </c>
      <c r="F264" t="s">
        <v>235</v>
      </c>
      <c r="G264" t="s">
        <v>235</v>
      </c>
      <c r="H264" t="s">
        <v>29</v>
      </c>
      <c r="I264" t="s">
        <v>236</v>
      </c>
      <c r="J264">
        <v>2010</v>
      </c>
      <c r="K264" t="s">
        <v>932</v>
      </c>
      <c r="L264" t="s">
        <v>59</v>
      </c>
      <c r="M264" t="s">
        <v>141</v>
      </c>
      <c r="N264" t="s">
        <v>29</v>
      </c>
      <c r="O264" t="s">
        <v>48</v>
      </c>
      <c r="P264" t="s">
        <v>84</v>
      </c>
      <c r="Q264" t="s">
        <v>33</v>
      </c>
      <c r="R264" t="s">
        <v>49</v>
      </c>
      <c r="S264" t="s">
        <v>50</v>
      </c>
      <c r="T264" t="s">
        <v>36</v>
      </c>
      <c r="U264" t="s">
        <v>238</v>
      </c>
      <c r="V264" t="s">
        <v>68</v>
      </c>
      <c r="W264" t="s">
        <v>36</v>
      </c>
      <c r="X264">
        <v>0</v>
      </c>
      <c r="Y264" t="s">
        <v>1112</v>
      </c>
      <c r="Z264" t="s">
        <v>38</v>
      </c>
      <c r="AA264">
        <v>0</v>
      </c>
      <c r="AB264">
        <v>0</v>
      </c>
      <c r="AC264">
        <v>0</v>
      </c>
      <c r="AD264">
        <v>0</v>
      </c>
      <c r="AE264" t="s">
        <v>933</v>
      </c>
    </row>
    <row r="265" spans="1:31" x14ac:dyDescent="0.2">
      <c r="A265" t="s">
        <v>28</v>
      </c>
      <c r="B265">
        <v>5165</v>
      </c>
      <c r="C265">
        <v>2</v>
      </c>
      <c r="D265" t="str">
        <f t="shared" si="4"/>
        <v>51652</v>
      </c>
      <c r="E265" t="s">
        <v>118</v>
      </c>
      <c r="F265" t="s">
        <v>235</v>
      </c>
      <c r="G265" t="s">
        <v>235</v>
      </c>
      <c r="H265" t="s">
        <v>29</v>
      </c>
      <c r="I265" t="s">
        <v>236</v>
      </c>
      <c r="J265">
        <v>2010</v>
      </c>
      <c r="K265" t="s">
        <v>932</v>
      </c>
      <c r="L265" t="s">
        <v>59</v>
      </c>
      <c r="M265" t="s">
        <v>142</v>
      </c>
      <c r="N265" t="s">
        <v>29</v>
      </c>
      <c r="O265" t="s">
        <v>48</v>
      </c>
      <c r="P265" t="s">
        <v>84</v>
      </c>
      <c r="Q265" t="s">
        <v>33</v>
      </c>
      <c r="R265" t="s">
        <v>49</v>
      </c>
      <c r="S265" t="s">
        <v>50</v>
      </c>
      <c r="T265" t="s">
        <v>36</v>
      </c>
      <c r="U265" t="s">
        <v>238</v>
      </c>
      <c r="V265" t="s">
        <v>68</v>
      </c>
      <c r="W265" t="s">
        <v>36</v>
      </c>
      <c r="X265">
        <v>0</v>
      </c>
      <c r="Y265" t="s">
        <v>1112</v>
      </c>
      <c r="Z265" t="s">
        <v>38</v>
      </c>
      <c r="AA265">
        <v>0</v>
      </c>
      <c r="AB265">
        <v>0</v>
      </c>
      <c r="AC265">
        <v>0</v>
      </c>
      <c r="AD265">
        <v>0</v>
      </c>
      <c r="AE265" t="s">
        <v>933</v>
      </c>
    </row>
    <row r="266" spans="1:31" x14ac:dyDescent="0.2">
      <c r="A266" t="s">
        <v>28</v>
      </c>
      <c r="B266">
        <v>5165</v>
      </c>
      <c r="C266">
        <v>3</v>
      </c>
      <c r="D266" t="str">
        <f t="shared" si="4"/>
        <v>51653</v>
      </c>
      <c r="E266" t="s">
        <v>118</v>
      </c>
      <c r="F266" t="s">
        <v>235</v>
      </c>
      <c r="G266" t="s">
        <v>235</v>
      </c>
      <c r="H266" t="s">
        <v>29</v>
      </c>
      <c r="I266" t="s">
        <v>236</v>
      </c>
      <c r="J266">
        <v>2010</v>
      </c>
      <c r="K266" t="s">
        <v>932</v>
      </c>
      <c r="L266" t="s">
        <v>30</v>
      </c>
      <c r="M266" t="s">
        <v>132</v>
      </c>
      <c r="N266" t="s">
        <v>29</v>
      </c>
      <c r="O266" t="s">
        <v>48</v>
      </c>
      <c r="P266" t="s">
        <v>84</v>
      </c>
      <c r="Q266" t="s">
        <v>33</v>
      </c>
      <c r="R266" t="s">
        <v>49</v>
      </c>
      <c r="S266" t="s">
        <v>50</v>
      </c>
      <c r="T266" t="s">
        <v>36</v>
      </c>
      <c r="U266" t="s">
        <v>238</v>
      </c>
      <c r="V266" t="s">
        <v>68</v>
      </c>
      <c r="W266" t="s">
        <v>36</v>
      </c>
      <c r="X266">
        <v>0</v>
      </c>
      <c r="Y266" t="s">
        <v>1112</v>
      </c>
      <c r="Z266" t="s">
        <v>38</v>
      </c>
      <c r="AA266">
        <v>0</v>
      </c>
      <c r="AB266">
        <v>0</v>
      </c>
      <c r="AC266">
        <v>0</v>
      </c>
      <c r="AD266">
        <v>0</v>
      </c>
      <c r="AE266" t="s">
        <v>933</v>
      </c>
    </row>
    <row r="267" spans="1:31" x14ac:dyDescent="0.2">
      <c r="A267" t="s">
        <v>28</v>
      </c>
      <c r="B267">
        <v>5166</v>
      </c>
      <c r="C267">
        <v>1</v>
      </c>
      <c r="D267" t="str">
        <f t="shared" si="4"/>
        <v>51661</v>
      </c>
      <c r="E267" t="s">
        <v>115</v>
      </c>
      <c r="F267" t="s">
        <v>239</v>
      </c>
      <c r="G267" t="s">
        <v>239</v>
      </c>
      <c r="H267" t="s">
        <v>29</v>
      </c>
      <c r="I267" t="s">
        <v>240</v>
      </c>
      <c r="J267">
        <v>2011</v>
      </c>
      <c r="K267" t="s">
        <v>29</v>
      </c>
      <c r="L267" t="s">
        <v>56</v>
      </c>
      <c r="M267" t="s">
        <v>222</v>
      </c>
      <c r="N267" t="s">
        <v>29</v>
      </c>
      <c r="O267" t="s">
        <v>48</v>
      </c>
      <c r="P267" t="s">
        <v>84</v>
      </c>
      <c r="Q267" t="s">
        <v>33</v>
      </c>
      <c r="R267" t="s">
        <v>49</v>
      </c>
      <c r="S267" t="s">
        <v>50</v>
      </c>
      <c r="T267" t="s">
        <v>37</v>
      </c>
      <c r="U267" t="s">
        <v>241</v>
      </c>
      <c r="V267" t="s">
        <v>242</v>
      </c>
      <c r="W267" t="s">
        <v>37</v>
      </c>
      <c r="X267" t="s">
        <v>29</v>
      </c>
      <c r="Y267" t="s">
        <v>1106</v>
      </c>
      <c r="Z267" t="s">
        <v>38</v>
      </c>
      <c r="AA267" t="s">
        <v>29</v>
      </c>
      <c r="AB267">
        <v>0.5</v>
      </c>
      <c r="AC267">
        <v>0.28599999999999998</v>
      </c>
      <c r="AD267">
        <v>0.32</v>
      </c>
      <c r="AE267" t="s">
        <v>934</v>
      </c>
    </row>
    <row r="268" spans="1:31" x14ac:dyDescent="0.2">
      <c r="A268" t="s">
        <v>28</v>
      </c>
      <c r="B268">
        <v>5166</v>
      </c>
      <c r="C268">
        <v>2</v>
      </c>
      <c r="D268" t="str">
        <f t="shared" si="4"/>
        <v>51662</v>
      </c>
      <c r="E268" t="s">
        <v>115</v>
      </c>
      <c r="F268" t="s">
        <v>239</v>
      </c>
      <c r="G268" t="s">
        <v>239</v>
      </c>
      <c r="H268" t="s">
        <v>29</v>
      </c>
      <c r="I268" t="s">
        <v>240</v>
      </c>
      <c r="J268">
        <v>2011</v>
      </c>
      <c r="K268" t="s">
        <v>29</v>
      </c>
      <c r="L268" t="s">
        <v>56</v>
      </c>
      <c r="M268" t="s">
        <v>223</v>
      </c>
      <c r="N268" t="s">
        <v>29</v>
      </c>
      <c r="O268" t="s">
        <v>48</v>
      </c>
      <c r="P268" t="s">
        <v>84</v>
      </c>
      <c r="Q268" t="s">
        <v>33</v>
      </c>
      <c r="R268" t="s">
        <v>49</v>
      </c>
      <c r="S268" t="s">
        <v>50</v>
      </c>
      <c r="T268" t="s">
        <v>37</v>
      </c>
      <c r="U268" t="s">
        <v>241</v>
      </c>
      <c r="V268" t="s">
        <v>242</v>
      </c>
      <c r="W268" t="s">
        <v>37</v>
      </c>
      <c r="X268" t="s">
        <v>29</v>
      </c>
      <c r="Y268" t="s">
        <v>1106</v>
      </c>
      <c r="Z268" t="s">
        <v>38</v>
      </c>
      <c r="AA268" t="s">
        <v>29</v>
      </c>
      <c r="AB268">
        <v>3.3000000000000002E-2</v>
      </c>
      <c r="AC268">
        <v>0</v>
      </c>
      <c r="AD268">
        <v>0</v>
      </c>
      <c r="AE268" t="s">
        <v>934</v>
      </c>
    </row>
    <row r="269" spans="1:31" x14ac:dyDescent="0.2">
      <c r="A269" t="s">
        <v>28</v>
      </c>
      <c r="B269">
        <v>5166</v>
      </c>
      <c r="C269">
        <v>3</v>
      </c>
      <c r="D269" t="str">
        <f t="shared" si="4"/>
        <v>51663</v>
      </c>
      <c r="E269" t="s">
        <v>115</v>
      </c>
      <c r="F269" t="s">
        <v>239</v>
      </c>
      <c r="G269" t="s">
        <v>239</v>
      </c>
      <c r="H269" t="s">
        <v>29</v>
      </c>
      <c r="I269" t="s">
        <v>240</v>
      </c>
      <c r="J269">
        <v>2011</v>
      </c>
      <c r="K269" t="s">
        <v>29</v>
      </c>
      <c r="L269" t="s">
        <v>67</v>
      </c>
      <c r="M269" t="s">
        <v>131</v>
      </c>
      <c r="N269" t="s">
        <v>29</v>
      </c>
      <c r="O269" t="s">
        <v>48</v>
      </c>
      <c r="P269" t="s">
        <v>84</v>
      </c>
      <c r="Q269" t="s">
        <v>33</v>
      </c>
      <c r="R269" t="s">
        <v>49</v>
      </c>
      <c r="S269" t="s">
        <v>50</v>
      </c>
      <c r="T269" t="s">
        <v>37</v>
      </c>
      <c r="U269" t="s">
        <v>241</v>
      </c>
      <c r="V269" t="s">
        <v>242</v>
      </c>
      <c r="W269" t="s">
        <v>37</v>
      </c>
      <c r="X269" t="s">
        <v>29</v>
      </c>
      <c r="Y269" t="s">
        <v>1106</v>
      </c>
      <c r="Z269" t="s">
        <v>38</v>
      </c>
      <c r="AA269" t="s">
        <v>29</v>
      </c>
      <c r="AB269">
        <v>5.0000000000000001E-3</v>
      </c>
      <c r="AC269">
        <v>1.4999999999999999E-2</v>
      </c>
      <c r="AD269">
        <v>0</v>
      </c>
      <c r="AE269" t="s">
        <v>934</v>
      </c>
    </row>
    <row r="270" spans="1:31" x14ac:dyDescent="0.2">
      <c r="A270" t="s">
        <v>28</v>
      </c>
      <c r="B270">
        <v>5167</v>
      </c>
      <c r="C270">
        <v>1</v>
      </c>
      <c r="D270" t="str">
        <f t="shared" si="4"/>
        <v>51671</v>
      </c>
      <c r="E270" t="s">
        <v>118</v>
      </c>
      <c r="F270" t="s">
        <v>243</v>
      </c>
      <c r="G270" t="s">
        <v>243</v>
      </c>
      <c r="H270" t="s">
        <v>29</v>
      </c>
      <c r="I270" t="s">
        <v>244</v>
      </c>
      <c r="J270">
        <v>2011</v>
      </c>
      <c r="K270" t="s">
        <v>935</v>
      </c>
      <c r="L270" t="s">
        <v>30</v>
      </c>
      <c r="M270" t="s">
        <v>132</v>
      </c>
      <c r="N270" t="s">
        <v>29</v>
      </c>
      <c r="O270" t="s">
        <v>48</v>
      </c>
      <c r="P270" t="s">
        <v>84</v>
      </c>
      <c r="Q270" t="s">
        <v>33</v>
      </c>
      <c r="R270" t="s">
        <v>49</v>
      </c>
      <c r="S270" t="s">
        <v>50</v>
      </c>
      <c r="T270" t="s">
        <v>37</v>
      </c>
      <c r="U270" t="s">
        <v>245</v>
      </c>
      <c r="V270" t="s">
        <v>68</v>
      </c>
      <c r="W270" t="s">
        <v>36</v>
      </c>
      <c r="X270">
        <v>0</v>
      </c>
      <c r="Y270" t="s">
        <v>1106</v>
      </c>
      <c r="Z270" t="s">
        <v>38</v>
      </c>
      <c r="AA270" t="s">
        <v>29</v>
      </c>
      <c r="AB270">
        <v>0</v>
      </c>
      <c r="AC270">
        <v>0</v>
      </c>
      <c r="AD270">
        <v>0</v>
      </c>
      <c r="AE270" t="s">
        <v>887</v>
      </c>
    </row>
    <row r="271" spans="1:31" x14ac:dyDescent="0.2">
      <c r="A271" t="s">
        <v>28</v>
      </c>
      <c r="B271">
        <v>5168</v>
      </c>
      <c r="C271">
        <v>1</v>
      </c>
      <c r="D271" t="str">
        <f t="shared" si="4"/>
        <v>51681</v>
      </c>
      <c r="E271" t="s">
        <v>115</v>
      </c>
      <c r="F271" t="s">
        <v>246</v>
      </c>
      <c r="G271" t="s">
        <v>246</v>
      </c>
      <c r="H271" t="s">
        <v>29</v>
      </c>
      <c r="I271" t="s">
        <v>247</v>
      </c>
      <c r="J271">
        <v>2011</v>
      </c>
      <c r="K271" t="s">
        <v>29</v>
      </c>
      <c r="L271" t="s">
        <v>56</v>
      </c>
      <c r="M271" t="s">
        <v>223</v>
      </c>
      <c r="N271" t="s">
        <v>29</v>
      </c>
      <c r="O271" t="s">
        <v>48</v>
      </c>
      <c r="P271" t="s">
        <v>84</v>
      </c>
      <c r="Q271" t="s">
        <v>33</v>
      </c>
      <c r="R271" t="s">
        <v>49</v>
      </c>
      <c r="S271" t="s">
        <v>50</v>
      </c>
      <c r="T271" t="s">
        <v>37</v>
      </c>
      <c r="U271" t="s">
        <v>248</v>
      </c>
      <c r="V271" t="s">
        <v>249</v>
      </c>
      <c r="W271" t="s">
        <v>37</v>
      </c>
      <c r="X271" t="s">
        <v>29</v>
      </c>
      <c r="Y271" t="s">
        <v>1106</v>
      </c>
      <c r="Z271" t="s">
        <v>38</v>
      </c>
      <c r="AA271" t="s">
        <v>29</v>
      </c>
      <c r="AB271">
        <v>0.42199999999999999</v>
      </c>
      <c r="AC271">
        <v>4.7380000000000004</v>
      </c>
      <c r="AD271">
        <v>3.8439999999999999</v>
      </c>
      <c r="AE271" t="s">
        <v>936</v>
      </c>
    </row>
    <row r="272" spans="1:31" x14ac:dyDescent="0.2">
      <c r="A272" t="s">
        <v>28</v>
      </c>
      <c r="B272">
        <v>5168</v>
      </c>
      <c r="C272">
        <v>2</v>
      </c>
      <c r="D272" t="str">
        <f t="shared" si="4"/>
        <v>51682</v>
      </c>
      <c r="E272" t="s">
        <v>115</v>
      </c>
      <c r="F272" t="s">
        <v>246</v>
      </c>
      <c r="G272" t="s">
        <v>246</v>
      </c>
      <c r="H272" t="s">
        <v>29</v>
      </c>
      <c r="I272" t="s">
        <v>247</v>
      </c>
      <c r="J272">
        <v>2011</v>
      </c>
      <c r="K272" t="s">
        <v>29</v>
      </c>
      <c r="L272" t="s">
        <v>56</v>
      </c>
      <c r="M272" t="s">
        <v>250</v>
      </c>
      <c r="N272" t="s">
        <v>29</v>
      </c>
      <c r="O272" t="s">
        <v>48</v>
      </c>
      <c r="P272" t="s">
        <v>84</v>
      </c>
      <c r="Q272" t="s">
        <v>33</v>
      </c>
      <c r="R272" t="s">
        <v>49</v>
      </c>
      <c r="S272" t="s">
        <v>50</v>
      </c>
      <c r="T272" t="s">
        <v>37</v>
      </c>
      <c r="U272" t="s">
        <v>248</v>
      </c>
      <c r="V272" t="s">
        <v>249</v>
      </c>
      <c r="W272" t="s">
        <v>37</v>
      </c>
      <c r="X272" t="s">
        <v>29</v>
      </c>
      <c r="Y272" t="s">
        <v>1106</v>
      </c>
      <c r="Z272" t="s">
        <v>38</v>
      </c>
      <c r="AA272" t="s">
        <v>29</v>
      </c>
      <c r="AB272">
        <v>0.16200000000000001</v>
      </c>
      <c r="AC272">
        <v>0.39</v>
      </c>
      <c r="AD272">
        <v>0.56000000000000005</v>
      </c>
      <c r="AE272" t="s">
        <v>936</v>
      </c>
    </row>
    <row r="273" spans="1:31" x14ac:dyDescent="0.2">
      <c r="A273" t="s">
        <v>28</v>
      </c>
      <c r="B273">
        <v>5168</v>
      </c>
      <c r="C273">
        <v>3</v>
      </c>
      <c r="D273" t="str">
        <f t="shared" si="4"/>
        <v>51683</v>
      </c>
      <c r="E273" t="s">
        <v>115</v>
      </c>
      <c r="F273" t="s">
        <v>246</v>
      </c>
      <c r="G273" t="s">
        <v>246</v>
      </c>
      <c r="H273" t="s">
        <v>29</v>
      </c>
      <c r="I273" t="s">
        <v>247</v>
      </c>
      <c r="J273">
        <v>2011</v>
      </c>
      <c r="K273" t="s">
        <v>29</v>
      </c>
      <c r="L273" t="s">
        <v>67</v>
      </c>
      <c r="M273" t="s">
        <v>131</v>
      </c>
      <c r="N273" t="s">
        <v>29</v>
      </c>
      <c r="O273" t="s">
        <v>48</v>
      </c>
      <c r="P273" t="s">
        <v>84</v>
      </c>
      <c r="Q273" t="s">
        <v>33</v>
      </c>
      <c r="R273" t="s">
        <v>49</v>
      </c>
      <c r="S273" t="s">
        <v>50</v>
      </c>
      <c r="T273" t="s">
        <v>37</v>
      </c>
      <c r="U273" t="s">
        <v>248</v>
      </c>
      <c r="V273" t="s">
        <v>249</v>
      </c>
      <c r="W273" t="s">
        <v>37</v>
      </c>
      <c r="X273" t="s">
        <v>29</v>
      </c>
      <c r="Y273" t="s">
        <v>1106</v>
      </c>
      <c r="Z273" t="s">
        <v>38</v>
      </c>
      <c r="AA273" t="s">
        <v>29</v>
      </c>
      <c r="AB273">
        <v>3.2000000000000001E-2</v>
      </c>
      <c r="AC273">
        <v>4.0000000000000001E-3</v>
      </c>
      <c r="AD273">
        <v>0</v>
      </c>
      <c r="AE273" t="s">
        <v>936</v>
      </c>
    </row>
    <row r="274" spans="1:31" x14ac:dyDescent="0.2">
      <c r="A274" t="s">
        <v>28</v>
      </c>
      <c r="B274">
        <v>5169</v>
      </c>
      <c r="C274">
        <v>1</v>
      </c>
      <c r="D274" t="str">
        <f t="shared" si="4"/>
        <v>51691</v>
      </c>
      <c r="E274" t="s">
        <v>133</v>
      </c>
      <c r="F274" t="s">
        <v>251</v>
      </c>
      <c r="G274" t="s">
        <v>251</v>
      </c>
      <c r="H274" t="s">
        <v>29</v>
      </c>
      <c r="I274" t="s">
        <v>252</v>
      </c>
      <c r="J274">
        <v>2011</v>
      </c>
      <c r="K274" t="s">
        <v>747</v>
      </c>
      <c r="L274" t="s">
        <v>30</v>
      </c>
      <c r="M274" t="s">
        <v>132</v>
      </c>
      <c r="N274" t="s">
        <v>29</v>
      </c>
      <c r="O274" t="s">
        <v>48</v>
      </c>
      <c r="P274" t="s">
        <v>84</v>
      </c>
      <c r="Q274" t="s">
        <v>33</v>
      </c>
      <c r="R274" t="s">
        <v>53</v>
      </c>
      <c r="S274" t="s">
        <v>54</v>
      </c>
      <c r="T274" t="s">
        <v>37</v>
      </c>
      <c r="U274" t="s">
        <v>253</v>
      </c>
      <c r="V274" t="s">
        <v>68</v>
      </c>
      <c r="W274" t="s">
        <v>36</v>
      </c>
      <c r="X274">
        <v>19</v>
      </c>
      <c r="Y274" t="s">
        <v>1106</v>
      </c>
      <c r="Z274" t="s">
        <v>38</v>
      </c>
      <c r="AA274" t="s">
        <v>29</v>
      </c>
      <c r="AB274">
        <v>0</v>
      </c>
      <c r="AC274">
        <v>0.88800000000000001</v>
      </c>
      <c r="AD274">
        <v>1.393</v>
      </c>
      <c r="AE274" t="s">
        <v>937</v>
      </c>
    </row>
    <row r="275" spans="1:31" x14ac:dyDescent="0.2">
      <c r="A275" t="s">
        <v>28</v>
      </c>
      <c r="B275">
        <v>5169</v>
      </c>
      <c r="C275">
        <v>2</v>
      </c>
      <c r="D275" t="str">
        <f t="shared" si="4"/>
        <v>51692</v>
      </c>
      <c r="E275" t="s">
        <v>133</v>
      </c>
      <c r="F275" t="s">
        <v>251</v>
      </c>
      <c r="G275" t="s">
        <v>251</v>
      </c>
      <c r="H275" t="s">
        <v>29</v>
      </c>
      <c r="I275" t="s">
        <v>252</v>
      </c>
      <c r="J275">
        <v>2011</v>
      </c>
      <c r="K275" t="s">
        <v>747</v>
      </c>
      <c r="L275" t="s">
        <v>30</v>
      </c>
      <c r="M275" t="s">
        <v>132</v>
      </c>
      <c r="N275" t="s">
        <v>29</v>
      </c>
      <c r="O275" t="s">
        <v>48</v>
      </c>
      <c r="P275" t="s">
        <v>84</v>
      </c>
      <c r="Q275" t="s">
        <v>33</v>
      </c>
      <c r="R275" t="s">
        <v>55</v>
      </c>
      <c r="S275" t="s">
        <v>54</v>
      </c>
      <c r="T275" t="s">
        <v>37</v>
      </c>
      <c r="U275" t="s">
        <v>253</v>
      </c>
      <c r="V275" t="s">
        <v>68</v>
      </c>
      <c r="W275" t="s">
        <v>36</v>
      </c>
      <c r="X275">
        <v>19</v>
      </c>
      <c r="Y275" t="s">
        <v>1106</v>
      </c>
      <c r="Z275" t="s">
        <v>38</v>
      </c>
      <c r="AA275" t="s">
        <v>29</v>
      </c>
      <c r="AB275">
        <v>0</v>
      </c>
      <c r="AC275">
        <v>0.88800000000000001</v>
      </c>
      <c r="AD275">
        <v>1.393</v>
      </c>
      <c r="AE275" t="s">
        <v>937</v>
      </c>
    </row>
    <row r="276" spans="1:31" x14ac:dyDescent="0.2">
      <c r="A276" t="s">
        <v>28</v>
      </c>
      <c r="B276">
        <v>5170</v>
      </c>
      <c r="C276">
        <v>1</v>
      </c>
      <c r="D276" t="str">
        <f t="shared" si="4"/>
        <v>51701</v>
      </c>
      <c r="E276" t="s">
        <v>100</v>
      </c>
      <c r="F276" t="s">
        <v>254</v>
      </c>
      <c r="G276" t="s">
        <v>254</v>
      </c>
      <c r="H276" t="s">
        <v>29</v>
      </c>
      <c r="I276" t="s">
        <v>255</v>
      </c>
      <c r="J276">
        <v>2011</v>
      </c>
      <c r="K276" t="s">
        <v>256</v>
      </c>
      <c r="L276" t="s">
        <v>30</v>
      </c>
      <c r="M276" t="s">
        <v>132</v>
      </c>
      <c r="N276" t="s">
        <v>29</v>
      </c>
      <c r="O276" t="s">
        <v>48</v>
      </c>
      <c r="P276" t="s">
        <v>84</v>
      </c>
      <c r="Q276" t="s">
        <v>33</v>
      </c>
      <c r="R276" t="s">
        <v>49</v>
      </c>
      <c r="S276" t="s">
        <v>50</v>
      </c>
      <c r="T276" t="s">
        <v>37</v>
      </c>
      <c r="U276" t="s">
        <v>257</v>
      </c>
      <c r="V276" t="s">
        <v>68</v>
      </c>
      <c r="W276" t="s">
        <v>36</v>
      </c>
      <c r="X276">
        <v>0</v>
      </c>
      <c r="Y276" t="s">
        <v>1117</v>
      </c>
      <c r="Z276" t="s">
        <v>38</v>
      </c>
      <c r="AA276">
        <v>0</v>
      </c>
      <c r="AB276">
        <v>0</v>
      </c>
      <c r="AC276">
        <v>0</v>
      </c>
      <c r="AD276">
        <v>0</v>
      </c>
      <c r="AE276" t="s">
        <v>938</v>
      </c>
    </row>
    <row r="277" spans="1:31" x14ac:dyDescent="0.2">
      <c r="A277" t="s">
        <v>28</v>
      </c>
      <c r="B277">
        <v>5171</v>
      </c>
      <c r="C277">
        <v>1</v>
      </c>
      <c r="D277" t="str">
        <f t="shared" si="4"/>
        <v>51711</v>
      </c>
      <c r="E277" t="s">
        <v>85</v>
      </c>
      <c r="F277" t="s">
        <v>258</v>
      </c>
      <c r="G277" t="s">
        <v>258</v>
      </c>
      <c r="H277" t="s">
        <v>29</v>
      </c>
      <c r="I277" t="s">
        <v>259</v>
      </c>
      <c r="J277">
        <v>2011</v>
      </c>
      <c r="K277" t="s">
        <v>939</v>
      </c>
      <c r="L277" t="s">
        <v>30</v>
      </c>
      <c r="M277" t="s">
        <v>132</v>
      </c>
      <c r="N277" t="s">
        <v>29</v>
      </c>
      <c r="O277" t="s">
        <v>48</v>
      </c>
      <c r="P277" t="s">
        <v>84</v>
      </c>
      <c r="Q277" t="s">
        <v>33</v>
      </c>
      <c r="R277" t="s">
        <v>49</v>
      </c>
      <c r="S277" t="s">
        <v>50</v>
      </c>
      <c r="T277" t="s">
        <v>36</v>
      </c>
      <c r="U277" t="s">
        <v>260</v>
      </c>
      <c r="V277" t="s">
        <v>117</v>
      </c>
      <c r="W277" t="s">
        <v>36</v>
      </c>
      <c r="X277">
        <v>25</v>
      </c>
      <c r="Y277" t="s">
        <v>1100</v>
      </c>
      <c r="Z277" t="s">
        <v>38</v>
      </c>
      <c r="AA277" t="s">
        <v>29</v>
      </c>
      <c r="AB277">
        <v>0.61</v>
      </c>
      <c r="AC277">
        <v>0.56899999999999995</v>
      </c>
      <c r="AD277" t="s">
        <v>29</v>
      </c>
      <c r="AE277" t="s">
        <v>940</v>
      </c>
    </row>
    <row r="278" spans="1:31" x14ac:dyDescent="0.2">
      <c r="A278" t="s">
        <v>28</v>
      </c>
      <c r="B278">
        <v>5171</v>
      </c>
      <c r="C278">
        <v>2</v>
      </c>
      <c r="D278" t="str">
        <f t="shared" si="4"/>
        <v>51712</v>
      </c>
      <c r="E278" t="s">
        <v>85</v>
      </c>
      <c r="F278" t="s">
        <v>258</v>
      </c>
      <c r="G278" t="s">
        <v>258</v>
      </c>
      <c r="H278" t="s">
        <v>29</v>
      </c>
      <c r="I278" t="s">
        <v>259</v>
      </c>
      <c r="J278">
        <v>2011</v>
      </c>
      <c r="K278" t="s">
        <v>939</v>
      </c>
      <c r="L278" t="s">
        <v>67</v>
      </c>
      <c r="M278" t="s">
        <v>131</v>
      </c>
      <c r="N278" t="s">
        <v>29</v>
      </c>
      <c r="O278" t="s">
        <v>48</v>
      </c>
      <c r="P278" t="s">
        <v>84</v>
      </c>
      <c r="Q278" t="s">
        <v>33</v>
      </c>
      <c r="R278" t="s">
        <v>49</v>
      </c>
      <c r="S278" t="s">
        <v>50</v>
      </c>
      <c r="T278" t="s">
        <v>36</v>
      </c>
      <c r="U278" t="s">
        <v>260</v>
      </c>
      <c r="V278" t="s">
        <v>117</v>
      </c>
      <c r="W278" t="s">
        <v>36</v>
      </c>
      <c r="X278">
        <v>25</v>
      </c>
      <c r="Y278" t="s">
        <v>1100</v>
      </c>
      <c r="Z278" t="s">
        <v>38</v>
      </c>
      <c r="AA278" t="s">
        <v>29</v>
      </c>
      <c r="AB278">
        <v>0</v>
      </c>
      <c r="AC278">
        <v>0</v>
      </c>
      <c r="AD278" t="s">
        <v>29</v>
      </c>
      <c r="AE278" t="s">
        <v>940</v>
      </c>
    </row>
    <row r="279" spans="1:31" x14ac:dyDescent="0.2">
      <c r="A279" t="s">
        <v>28</v>
      </c>
      <c r="B279">
        <v>5172</v>
      </c>
      <c r="C279">
        <v>1</v>
      </c>
      <c r="D279" t="str">
        <f t="shared" si="4"/>
        <v>51721</v>
      </c>
      <c r="E279" t="s">
        <v>133</v>
      </c>
      <c r="F279" t="s">
        <v>941</v>
      </c>
      <c r="G279" t="s">
        <v>942</v>
      </c>
      <c r="H279" t="s">
        <v>768</v>
      </c>
      <c r="I279" t="s">
        <v>943</v>
      </c>
      <c r="J279">
        <v>2011</v>
      </c>
      <c r="K279" t="s">
        <v>944</v>
      </c>
      <c r="L279" t="s">
        <v>697</v>
      </c>
      <c r="M279" t="s">
        <v>29</v>
      </c>
      <c r="N279" t="s">
        <v>29</v>
      </c>
      <c r="O279" t="s">
        <v>48</v>
      </c>
      <c r="P279" t="s">
        <v>29</v>
      </c>
      <c r="Q279" t="s">
        <v>33</v>
      </c>
      <c r="R279" t="s">
        <v>394</v>
      </c>
      <c r="S279" t="s">
        <v>46</v>
      </c>
      <c r="T279" t="s">
        <v>36</v>
      </c>
      <c r="U279" t="s">
        <v>29</v>
      </c>
      <c r="V279" t="s">
        <v>505</v>
      </c>
      <c r="W279" t="s">
        <v>36</v>
      </c>
      <c r="X279">
        <v>12</v>
      </c>
      <c r="Y279" t="s">
        <v>1107</v>
      </c>
      <c r="Z279" t="s">
        <v>38</v>
      </c>
      <c r="AA279">
        <v>32</v>
      </c>
      <c r="AB279">
        <v>0</v>
      </c>
      <c r="AC279">
        <v>0</v>
      </c>
      <c r="AD279" t="s">
        <v>29</v>
      </c>
      <c r="AE279" t="s">
        <v>945</v>
      </c>
    </row>
    <row r="280" spans="1:31" x14ac:dyDescent="0.2">
      <c r="A280" t="s">
        <v>28</v>
      </c>
      <c r="B280">
        <v>5172</v>
      </c>
      <c r="C280">
        <v>2</v>
      </c>
      <c r="D280" t="str">
        <f t="shared" si="4"/>
        <v>51722</v>
      </c>
      <c r="E280" t="s">
        <v>133</v>
      </c>
      <c r="F280" t="s">
        <v>941</v>
      </c>
      <c r="G280" t="s">
        <v>942</v>
      </c>
      <c r="H280" t="s">
        <v>768</v>
      </c>
      <c r="I280" t="s">
        <v>943</v>
      </c>
      <c r="J280">
        <v>2011</v>
      </c>
      <c r="K280" t="s">
        <v>944</v>
      </c>
      <c r="L280" t="s">
        <v>697</v>
      </c>
      <c r="M280" t="s">
        <v>29</v>
      </c>
      <c r="N280" t="s">
        <v>29</v>
      </c>
      <c r="O280" t="s">
        <v>48</v>
      </c>
      <c r="P280" t="s">
        <v>29</v>
      </c>
      <c r="Q280" t="s">
        <v>33</v>
      </c>
      <c r="R280" t="s">
        <v>47</v>
      </c>
      <c r="S280" t="s">
        <v>46</v>
      </c>
      <c r="T280" t="s">
        <v>36</v>
      </c>
      <c r="U280" t="s">
        <v>29</v>
      </c>
      <c r="V280" t="s">
        <v>505</v>
      </c>
      <c r="W280" t="s">
        <v>36</v>
      </c>
      <c r="X280">
        <v>12</v>
      </c>
      <c r="Y280" t="s">
        <v>1107</v>
      </c>
      <c r="Z280" t="s">
        <v>38</v>
      </c>
      <c r="AA280">
        <v>0.83</v>
      </c>
      <c r="AB280">
        <v>0</v>
      </c>
      <c r="AC280">
        <v>0</v>
      </c>
      <c r="AD280" t="s">
        <v>29</v>
      </c>
      <c r="AE280" t="s">
        <v>945</v>
      </c>
    </row>
    <row r="281" spans="1:31" x14ac:dyDescent="0.2">
      <c r="A281" t="s">
        <v>28</v>
      </c>
      <c r="B281">
        <v>5173</v>
      </c>
      <c r="C281">
        <v>1</v>
      </c>
      <c r="D281" t="str">
        <f t="shared" si="4"/>
        <v>51731</v>
      </c>
      <c r="E281" t="s">
        <v>100</v>
      </c>
      <c r="F281" t="s">
        <v>261</v>
      </c>
      <c r="G281" t="s">
        <v>261</v>
      </c>
      <c r="H281" t="s">
        <v>29</v>
      </c>
      <c r="I281" t="s">
        <v>262</v>
      </c>
      <c r="J281">
        <v>2011</v>
      </c>
      <c r="K281" t="s">
        <v>173</v>
      </c>
      <c r="L281" t="s">
        <v>30</v>
      </c>
      <c r="M281" t="s">
        <v>132</v>
      </c>
      <c r="N281" t="s">
        <v>29</v>
      </c>
      <c r="O281" t="s">
        <v>48</v>
      </c>
      <c r="P281" t="s">
        <v>84</v>
      </c>
      <c r="Q281" t="s">
        <v>33</v>
      </c>
      <c r="R281" t="s">
        <v>49</v>
      </c>
      <c r="S281" t="s">
        <v>50</v>
      </c>
      <c r="T281" t="s">
        <v>37</v>
      </c>
      <c r="U281" t="s">
        <v>263</v>
      </c>
      <c r="V281" t="s">
        <v>68</v>
      </c>
      <c r="W281" t="s">
        <v>37</v>
      </c>
      <c r="X281" t="s">
        <v>29</v>
      </c>
      <c r="Y281" t="s">
        <v>1118</v>
      </c>
      <c r="Z281" t="s">
        <v>38</v>
      </c>
      <c r="AA281">
        <v>0</v>
      </c>
      <c r="AB281">
        <v>0</v>
      </c>
      <c r="AC281">
        <v>0</v>
      </c>
      <c r="AD281">
        <v>0</v>
      </c>
      <c r="AE281" t="s">
        <v>938</v>
      </c>
    </row>
    <row r="282" spans="1:31" x14ac:dyDescent="0.2">
      <c r="A282" t="s">
        <v>28</v>
      </c>
      <c r="B282">
        <v>5174</v>
      </c>
      <c r="C282">
        <v>1</v>
      </c>
      <c r="D282" t="str">
        <f t="shared" si="4"/>
        <v>51741</v>
      </c>
      <c r="E282" t="s">
        <v>85</v>
      </c>
      <c r="F282" t="s">
        <v>264</v>
      </c>
      <c r="G282" t="s">
        <v>265</v>
      </c>
      <c r="H282" t="s">
        <v>29</v>
      </c>
      <c r="I282" t="s">
        <v>266</v>
      </c>
      <c r="J282">
        <v>2011</v>
      </c>
      <c r="K282" t="s">
        <v>946</v>
      </c>
      <c r="L282" t="s">
        <v>30</v>
      </c>
      <c r="M282" t="s">
        <v>29</v>
      </c>
      <c r="N282" t="s">
        <v>60</v>
      </c>
      <c r="O282" t="s">
        <v>48</v>
      </c>
      <c r="P282" t="s">
        <v>84</v>
      </c>
      <c r="Q282" t="s">
        <v>33</v>
      </c>
      <c r="R282" t="s">
        <v>49</v>
      </c>
      <c r="S282" t="s">
        <v>50</v>
      </c>
      <c r="T282" t="s">
        <v>36</v>
      </c>
      <c r="U282" t="s">
        <v>267</v>
      </c>
      <c r="V282" t="s">
        <v>68</v>
      </c>
      <c r="W282" t="s">
        <v>36</v>
      </c>
      <c r="X282">
        <v>25</v>
      </c>
      <c r="Y282" t="s">
        <v>1106</v>
      </c>
      <c r="Z282" t="s">
        <v>38</v>
      </c>
      <c r="AA282" t="s">
        <v>29</v>
      </c>
      <c r="AB282">
        <v>1.3</v>
      </c>
      <c r="AC282">
        <v>2.88</v>
      </c>
      <c r="AD282">
        <v>1.599</v>
      </c>
      <c r="AE282" t="s">
        <v>940</v>
      </c>
    </row>
    <row r="283" spans="1:31" x14ac:dyDescent="0.2">
      <c r="A283" t="s">
        <v>28</v>
      </c>
      <c r="B283">
        <v>5174</v>
      </c>
      <c r="C283">
        <v>2</v>
      </c>
      <c r="D283" t="str">
        <f t="shared" si="4"/>
        <v>51742</v>
      </c>
      <c r="E283" t="s">
        <v>85</v>
      </c>
      <c r="F283" t="s">
        <v>264</v>
      </c>
      <c r="G283" t="s">
        <v>265</v>
      </c>
      <c r="H283" t="s">
        <v>29</v>
      </c>
      <c r="I283" t="s">
        <v>266</v>
      </c>
      <c r="J283">
        <v>2011</v>
      </c>
      <c r="K283" t="s">
        <v>946</v>
      </c>
      <c r="L283" t="s">
        <v>30</v>
      </c>
      <c r="M283" t="s">
        <v>29</v>
      </c>
      <c r="N283" t="s">
        <v>31</v>
      </c>
      <c r="O283" t="s">
        <v>48</v>
      </c>
      <c r="P283" t="s">
        <v>84</v>
      </c>
      <c r="Q283" t="s">
        <v>33</v>
      </c>
      <c r="R283" t="s">
        <v>49</v>
      </c>
      <c r="S283" t="s">
        <v>50</v>
      </c>
      <c r="T283" t="s">
        <v>36</v>
      </c>
      <c r="U283" t="s">
        <v>267</v>
      </c>
      <c r="V283" t="s">
        <v>68</v>
      </c>
      <c r="W283" t="s">
        <v>36</v>
      </c>
      <c r="X283">
        <v>25</v>
      </c>
      <c r="Y283" t="s">
        <v>1106</v>
      </c>
      <c r="Z283" t="s">
        <v>38</v>
      </c>
      <c r="AA283" t="s">
        <v>29</v>
      </c>
      <c r="AB283">
        <v>0.27</v>
      </c>
      <c r="AC283">
        <v>0.47399999999999998</v>
      </c>
      <c r="AD283">
        <v>0.80100000000000005</v>
      </c>
      <c r="AE283" t="s">
        <v>940</v>
      </c>
    </row>
    <row r="284" spans="1:31" x14ac:dyDescent="0.2">
      <c r="A284" t="s">
        <v>28</v>
      </c>
      <c r="B284">
        <v>5175</v>
      </c>
      <c r="C284">
        <v>1</v>
      </c>
      <c r="D284" t="str">
        <f t="shared" si="4"/>
        <v>51751</v>
      </c>
      <c r="E284" t="s">
        <v>118</v>
      </c>
      <c r="F284" t="s">
        <v>268</v>
      </c>
      <c r="G284" t="s">
        <v>268</v>
      </c>
      <c r="H284" t="s">
        <v>29</v>
      </c>
      <c r="I284" t="s">
        <v>269</v>
      </c>
      <c r="J284">
        <v>2011</v>
      </c>
      <c r="K284" t="s">
        <v>270</v>
      </c>
      <c r="L284" t="s">
        <v>56</v>
      </c>
      <c r="M284" t="s">
        <v>222</v>
      </c>
      <c r="N284" t="s">
        <v>31</v>
      </c>
      <c r="O284" t="s">
        <v>48</v>
      </c>
      <c r="P284" t="s">
        <v>84</v>
      </c>
      <c r="Q284" t="s">
        <v>33</v>
      </c>
      <c r="R284" t="s">
        <v>49</v>
      </c>
      <c r="S284" t="s">
        <v>50</v>
      </c>
      <c r="T284" t="s">
        <v>36</v>
      </c>
      <c r="U284" t="s">
        <v>271</v>
      </c>
      <c r="V284" t="s">
        <v>68</v>
      </c>
      <c r="W284" t="s">
        <v>36</v>
      </c>
      <c r="X284">
        <v>0</v>
      </c>
      <c r="Y284" t="s">
        <v>1100</v>
      </c>
      <c r="Z284" t="s">
        <v>38</v>
      </c>
      <c r="AA284" t="s">
        <v>29</v>
      </c>
      <c r="AB284">
        <v>0</v>
      </c>
      <c r="AC284">
        <v>0</v>
      </c>
      <c r="AD284" t="s">
        <v>29</v>
      </c>
      <c r="AE284" t="s">
        <v>1108</v>
      </c>
    </row>
    <row r="285" spans="1:31" x14ac:dyDescent="0.2">
      <c r="A285" t="s">
        <v>28</v>
      </c>
      <c r="B285">
        <v>5175</v>
      </c>
      <c r="C285">
        <v>2</v>
      </c>
      <c r="D285" t="str">
        <f t="shared" si="4"/>
        <v>51752</v>
      </c>
      <c r="E285" t="s">
        <v>118</v>
      </c>
      <c r="F285" t="s">
        <v>268</v>
      </c>
      <c r="G285" t="s">
        <v>268</v>
      </c>
      <c r="H285" t="s">
        <v>29</v>
      </c>
      <c r="I285" t="s">
        <v>269</v>
      </c>
      <c r="J285">
        <v>2011</v>
      </c>
      <c r="K285" t="s">
        <v>270</v>
      </c>
      <c r="L285" t="s">
        <v>56</v>
      </c>
      <c r="M285" t="s">
        <v>222</v>
      </c>
      <c r="N285" t="s">
        <v>947</v>
      </c>
      <c r="O285" t="s">
        <v>48</v>
      </c>
      <c r="P285" t="s">
        <v>84</v>
      </c>
      <c r="Q285" t="s">
        <v>33</v>
      </c>
      <c r="R285" t="s">
        <v>49</v>
      </c>
      <c r="S285" t="s">
        <v>50</v>
      </c>
      <c r="T285" t="s">
        <v>36</v>
      </c>
      <c r="U285" t="s">
        <v>271</v>
      </c>
      <c r="V285" t="s">
        <v>68</v>
      </c>
      <c r="W285" t="s">
        <v>36</v>
      </c>
      <c r="X285">
        <v>0</v>
      </c>
      <c r="Y285" t="s">
        <v>1100</v>
      </c>
      <c r="Z285" t="s">
        <v>38</v>
      </c>
      <c r="AA285" t="s">
        <v>29</v>
      </c>
      <c r="AB285">
        <v>0</v>
      </c>
      <c r="AC285">
        <v>0</v>
      </c>
      <c r="AD285" t="s">
        <v>29</v>
      </c>
      <c r="AE285" t="s">
        <v>1108</v>
      </c>
    </row>
    <row r="286" spans="1:31" x14ac:dyDescent="0.2">
      <c r="A286" t="s">
        <v>28</v>
      </c>
      <c r="B286">
        <v>5175</v>
      </c>
      <c r="C286">
        <v>3</v>
      </c>
      <c r="D286" t="str">
        <f t="shared" si="4"/>
        <v>51753</v>
      </c>
      <c r="E286" t="s">
        <v>118</v>
      </c>
      <c r="F286" t="s">
        <v>268</v>
      </c>
      <c r="G286" t="s">
        <v>268</v>
      </c>
      <c r="H286" t="s">
        <v>29</v>
      </c>
      <c r="I286" t="s">
        <v>269</v>
      </c>
      <c r="J286">
        <v>2011</v>
      </c>
      <c r="K286" t="s">
        <v>270</v>
      </c>
      <c r="L286" t="s">
        <v>56</v>
      </c>
      <c r="M286" t="s">
        <v>223</v>
      </c>
      <c r="N286" t="s">
        <v>31</v>
      </c>
      <c r="O286" t="s">
        <v>48</v>
      </c>
      <c r="P286" t="s">
        <v>84</v>
      </c>
      <c r="Q286" t="s">
        <v>33</v>
      </c>
      <c r="R286" t="s">
        <v>49</v>
      </c>
      <c r="S286" t="s">
        <v>50</v>
      </c>
      <c r="T286" t="s">
        <v>36</v>
      </c>
      <c r="U286" t="s">
        <v>271</v>
      </c>
      <c r="V286" t="s">
        <v>68</v>
      </c>
      <c r="W286" t="s">
        <v>36</v>
      </c>
      <c r="X286">
        <v>0</v>
      </c>
      <c r="Y286" t="s">
        <v>1100</v>
      </c>
      <c r="Z286" t="s">
        <v>38</v>
      </c>
      <c r="AA286" t="s">
        <v>29</v>
      </c>
      <c r="AB286">
        <v>0</v>
      </c>
      <c r="AC286">
        <v>0</v>
      </c>
      <c r="AD286" t="s">
        <v>29</v>
      </c>
      <c r="AE286" t="s">
        <v>1108</v>
      </c>
    </row>
    <row r="287" spans="1:31" x14ac:dyDescent="0.2">
      <c r="A287" t="s">
        <v>28</v>
      </c>
      <c r="B287">
        <v>5175</v>
      </c>
      <c r="C287">
        <v>4</v>
      </c>
      <c r="D287" t="str">
        <f t="shared" si="4"/>
        <v>51754</v>
      </c>
      <c r="E287" t="s">
        <v>118</v>
      </c>
      <c r="F287" t="s">
        <v>268</v>
      </c>
      <c r="G287" t="s">
        <v>268</v>
      </c>
      <c r="H287" t="s">
        <v>29</v>
      </c>
      <c r="I287" t="s">
        <v>269</v>
      </c>
      <c r="J287">
        <v>2011</v>
      </c>
      <c r="K287" t="s">
        <v>270</v>
      </c>
      <c r="L287" t="s">
        <v>56</v>
      </c>
      <c r="M287" t="s">
        <v>223</v>
      </c>
      <c r="N287" t="s">
        <v>947</v>
      </c>
      <c r="O287" t="s">
        <v>48</v>
      </c>
      <c r="P287" t="s">
        <v>84</v>
      </c>
      <c r="Q287" t="s">
        <v>33</v>
      </c>
      <c r="R287" t="s">
        <v>49</v>
      </c>
      <c r="S287" t="s">
        <v>50</v>
      </c>
      <c r="T287" t="s">
        <v>36</v>
      </c>
      <c r="U287" t="s">
        <v>271</v>
      </c>
      <c r="V287" t="s">
        <v>68</v>
      </c>
      <c r="W287" t="s">
        <v>36</v>
      </c>
      <c r="X287">
        <v>0</v>
      </c>
      <c r="Y287" t="s">
        <v>1100</v>
      </c>
      <c r="Z287" t="s">
        <v>38</v>
      </c>
      <c r="AA287" t="s">
        <v>29</v>
      </c>
      <c r="AB287">
        <v>0</v>
      </c>
      <c r="AC287">
        <v>0</v>
      </c>
      <c r="AD287" t="s">
        <v>29</v>
      </c>
      <c r="AE287" t="s">
        <v>1108</v>
      </c>
    </row>
    <row r="288" spans="1:31" x14ac:dyDescent="0.2">
      <c r="A288" t="s">
        <v>28</v>
      </c>
      <c r="B288">
        <v>5175</v>
      </c>
      <c r="C288">
        <v>5</v>
      </c>
      <c r="D288" t="str">
        <f t="shared" si="4"/>
        <v>51755</v>
      </c>
      <c r="E288" t="s">
        <v>118</v>
      </c>
      <c r="F288" t="s">
        <v>268</v>
      </c>
      <c r="G288" t="s">
        <v>268</v>
      </c>
      <c r="H288" t="s">
        <v>29</v>
      </c>
      <c r="I288" t="s">
        <v>269</v>
      </c>
      <c r="J288">
        <v>2011</v>
      </c>
      <c r="K288" t="s">
        <v>270</v>
      </c>
      <c r="L288" t="s">
        <v>30</v>
      </c>
      <c r="M288" t="s">
        <v>132</v>
      </c>
      <c r="N288" t="s">
        <v>31</v>
      </c>
      <c r="O288" t="s">
        <v>48</v>
      </c>
      <c r="P288" t="s">
        <v>84</v>
      </c>
      <c r="Q288" t="s">
        <v>33</v>
      </c>
      <c r="R288" t="s">
        <v>49</v>
      </c>
      <c r="S288" t="s">
        <v>50</v>
      </c>
      <c r="T288" t="s">
        <v>36</v>
      </c>
      <c r="U288" t="s">
        <v>271</v>
      </c>
      <c r="V288" t="s">
        <v>68</v>
      </c>
      <c r="W288" t="s">
        <v>36</v>
      </c>
      <c r="X288">
        <v>0</v>
      </c>
      <c r="Y288" t="s">
        <v>1100</v>
      </c>
      <c r="Z288" t="s">
        <v>38</v>
      </c>
      <c r="AA288" t="s">
        <v>29</v>
      </c>
      <c r="AB288">
        <v>0</v>
      </c>
      <c r="AC288">
        <v>0</v>
      </c>
      <c r="AD288" t="s">
        <v>29</v>
      </c>
      <c r="AE288" t="s">
        <v>1108</v>
      </c>
    </row>
    <row r="289" spans="1:31" x14ac:dyDescent="0.2">
      <c r="A289" t="s">
        <v>28</v>
      </c>
      <c r="B289">
        <v>5175</v>
      </c>
      <c r="C289">
        <v>6</v>
      </c>
      <c r="D289" t="str">
        <f t="shared" si="4"/>
        <v>51756</v>
      </c>
      <c r="E289" t="s">
        <v>118</v>
      </c>
      <c r="F289" t="s">
        <v>268</v>
      </c>
      <c r="G289" t="s">
        <v>268</v>
      </c>
      <c r="H289" t="s">
        <v>29</v>
      </c>
      <c r="I289" t="s">
        <v>269</v>
      </c>
      <c r="J289">
        <v>2011</v>
      </c>
      <c r="K289" t="s">
        <v>270</v>
      </c>
      <c r="L289" t="s">
        <v>30</v>
      </c>
      <c r="M289" t="s">
        <v>132</v>
      </c>
      <c r="N289" t="s">
        <v>947</v>
      </c>
      <c r="O289" t="s">
        <v>48</v>
      </c>
      <c r="P289" t="s">
        <v>84</v>
      </c>
      <c r="Q289" t="s">
        <v>33</v>
      </c>
      <c r="R289" t="s">
        <v>49</v>
      </c>
      <c r="S289" t="s">
        <v>50</v>
      </c>
      <c r="T289" t="s">
        <v>36</v>
      </c>
      <c r="U289" t="s">
        <v>271</v>
      </c>
      <c r="V289" t="s">
        <v>68</v>
      </c>
      <c r="W289" t="s">
        <v>36</v>
      </c>
      <c r="X289" t="s">
        <v>29</v>
      </c>
      <c r="Y289" t="s">
        <v>1100</v>
      </c>
      <c r="Z289" t="s">
        <v>38</v>
      </c>
      <c r="AA289" t="s">
        <v>29</v>
      </c>
      <c r="AB289">
        <v>0</v>
      </c>
      <c r="AC289">
        <v>0</v>
      </c>
      <c r="AD289" t="s">
        <v>29</v>
      </c>
      <c r="AE289" t="s">
        <v>1108</v>
      </c>
    </row>
    <row r="290" spans="1:31" x14ac:dyDescent="0.2">
      <c r="A290" t="s">
        <v>28</v>
      </c>
      <c r="B290">
        <v>5175</v>
      </c>
      <c r="C290">
        <v>7</v>
      </c>
      <c r="D290" t="str">
        <f t="shared" si="4"/>
        <v>51757</v>
      </c>
      <c r="E290" t="s">
        <v>118</v>
      </c>
      <c r="F290" t="s">
        <v>268</v>
      </c>
      <c r="G290" t="s">
        <v>268</v>
      </c>
      <c r="H290" t="s">
        <v>29</v>
      </c>
      <c r="I290" t="s">
        <v>269</v>
      </c>
      <c r="J290">
        <v>2011</v>
      </c>
      <c r="K290" t="s">
        <v>270</v>
      </c>
      <c r="L290" t="s">
        <v>67</v>
      </c>
      <c r="M290" t="s">
        <v>131</v>
      </c>
      <c r="N290" t="s">
        <v>31</v>
      </c>
      <c r="O290" t="s">
        <v>48</v>
      </c>
      <c r="P290" t="s">
        <v>84</v>
      </c>
      <c r="Q290" t="s">
        <v>33</v>
      </c>
      <c r="R290" t="s">
        <v>49</v>
      </c>
      <c r="S290" t="s">
        <v>50</v>
      </c>
      <c r="T290" t="s">
        <v>36</v>
      </c>
      <c r="U290" t="s">
        <v>271</v>
      </c>
      <c r="V290" t="s">
        <v>68</v>
      </c>
      <c r="W290" t="s">
        <v>36</v>
      </c>
      <c r="X290" t="s">
        <v>29</v>
      </c>
      <c r="Y290" t="s">
        <v>1100</v>
      </c>
      <c r="Z290" t="s">
        <v>38</v>
      </c>
      <c r="AA290" t="s">
        <v>29</v>
      </c>
      <c r="AB290">
        <v>0</v>
      </c>
      <c r="AC290">
        <v>0</v>
      </c>
      <c r="AD290" t="s">
        <v>29</v>
      </c>
      <c r="AE290" t="s">
        <v>1108</v>
      </c>
    </row>
    <row r="291" spans="1:31" x14ac:dyDescent="0.2">
      <c r="A291" t="s">
        <v>28</v>
      </c>
      <c r="B291">
        <v>5175</v>
      </c>
      <c r="C291">
        <v>8</v>
      </c>
      <c r="D291" t="str">
        <f t="shared" si="4"/>
        <v>51758</v>
      </c>
      <c r="E291" t="s">
        <v>118</v>
      </c>
      <c r="F291" t="s">
        <v>268</v>
      </c>
      <c r="G291" t="s">
        <v>268</v>
      </c>
      <c r="H291" t="s">
        <v>29</v>
      </c>
      <c r="I291" t="s">
        <v>269</v>
      </c>
      <c r="J291">
        <v>2011</v>
      </c>
      <c r="K291" t="s">
        <v>270</v>
      </c>
      <c r="L291" t="s">
        <v>67</v>
      </c>
      <c r="M291" t="s">
        <v>131</v>
      </c>
      <c r="N291" t="s">
        <v>947</v>
      </c>
      <c r="O291" t="s">
        <v>48</v>
      </c>
      <c r="P291" t="s">
        <v>84</v>
      </c>
      <c r="Q291" t="s">
        <v>33</v>
      </c>
      <c r="R291" t="s">
        <v>49</v>
      </c>
      <c r="S291" t="s">
        <v>50</v>
      </c>
      <c r="T291" t="s">
        <v>36</v>
      </c>
      <c r="U291" t="s">
        <v>271</v>
      </c>
      <c r="V291" t="s">
        <v>68</v>
      </c>
      <c r="W291" t="s">
        <v>36</v>
      </c>
      <c r="X291" t="s">
        <v>29</v>
      </c>
      <c r="Y291" t="s">
        <v>1100</v>
      </c>
      <c r="Z291" t="s">
        <v>38</v>
      </c>
      <c r="AA291" t="s">
        <v>29</v>
      </c>
      <c r="AB291">
        <v>0</v>
      </c>
      <c r="AC291">
        <v>0</v>
      </c>
      <c r="AD291" t="s">
        <v>29</v>
      </c>
      <c r="AE291" t="s">
        <v>1108</v>
      </c>
    </row>
    <row r="292" spans="1:31" x14ac:dyDescent="0.2">
      <c r="A292" t="s">
        <v>28</v>
      </c>
      <c r="B292">
        <v>5176</v>
      </c>
      <c r="C292">
        <v>1</v>
      </c>
      <c r="D292" t="str">
        <f t="shared" si="4"/>
        <v>51761</v>
      </c>
      <c r="E292" t="s">
        <v>39</v>
      </c>
      <c r="F292" t="s">
        <v>272</v>
      </c>
      <c r="G292" t="s">
        <v>272</v>
      </c>
      <c r="H292" t="s">
        <v>29</v>
      </c>
      <c r="I292" t="s">
        <v>273</v>
      </c>
      <c r="J292">
        <v>2011</v>
      </c>
      <c r="K292" t="s">
        <v>274</v>
      </c>
      <c r="L292" t="s">
        <v>58</v>
      </c>
      <c r="M292" t="s">
        <v>107</v>
      </c>
      <c r="N292" t="s">
        <v>275</v>
      </c>
      <c r="O292" t="s">
        <v>32</v>
      </c>
      <c r="P292" t="s">
        <v>94</v>
      </c>
      <c r="Q292" t="s">
        <v>276</v>
      </c>
      <c r="R292" t="s">
        <v>49</v>
      </c>
      <c r="S292" t="s">
        <v>50</v>
      </c>
      <c r="T292" t="s">
        <v>37</v>
      </c>
      <c r="U292" t="s">
        <v>277</v>
      </c>
      <c r="V292" t="s">
        <v>278</v>
      </c>
      <c r="W292" t="s">
        <v>36</v>
      </c>
      <c r="X292">
        <v>0</v>
      </c>
      <c r="Y292" t="s">
        <v>1106</v>
      </c>
      <c r="Z292" t="s">
        <v>38</v>
      </c>
      <c r="AA292" t="s">
        <v>29</v>
      </c>
      <c r="AB292">
        <v>0</v>
      </c>
      <c r="AC292">
        <v>0</v>
      </c>
      <c r="AD292">
        <v>0</v>
      </c>
      <c r="AE292" t="s">
        <v>948</v>
      </c>
    </row>
    <row r="293" spans="1:31" x14ac:dyDescent="0.2">
      <c r="A293" t="s">
        <v>28</v>
      </c>
      <c r="B293">
        <v>5177</v>
      </c>
      <c r="C293">
        <v>1</v>
      </c>
      <c r="D293" t="str">
        <f t="shared" si="4"/>
        <v>51771</v>
      </c>
      <c r="E293" t="s">
        <v>169</v>
      </c>
      <c r="F293" t="s">
        <v>279</v>
      </c>
      <c r="G293" t="s">
        <v>279</v>
      </c>
      <c r="H293" t="s">
        <v>29</v>
      </c>
      <c r="I293" t="s">
        <v>280</v>
      </c>
      <c r="J293">
        <v>2011</v>
      </c>
      <c r="K293" t="s">
        <v>949</v>
      </c>
      <c r="L293" t="s">
        <v>30</v>
      </c>
      <c r="M293" t="s">
        <v>132</v>
      </c>
      <c r="N293" t="s">
        <v>29</v>
      </c>
      <c r="O293" t="s">
        <v>48</v>
      </c>
      <c r="P293" t="s">
        <v>84</v>
      </c>
      <c r="Q293" t="s">
        <v>33</v>
      </c>
      <c r="R293" t="s">
        <v>34</v>
      </c>
      <c r="S293" t="s">
        <v>51</v>
      </c>
      <c r="T293" t="s">
        <v>37</v>
      </c>
      <c r="U293" t="s">
        <v>281</v>
      </c>
      <c r="V293" t="s">
        <v>68</v>
      </c>
      <c r="W293" t="s">
        <v>37</v>
      </c>
      <c r="X293" t="s">
        <v>29</v>
      </c>
      <c r="Y293" t="s">
        <v>1118</v>
      </c>
      <c r="Z293" t="s">
        <v>38</v>
      </c>
      <c r="AA293" t="s">
        <v>29</v>
      </c>
      <c r="AB293">
        <v>0</v>
      </c>
      <c r="AC293">
        <v>0</v>
      </c>
      <c r="AD293">
        <v>0</v>
      </c>
      <c r="AE293" t="s">
        <v>950</v>
      </c>
    </row>
    <row r="294" spans="1:31" x14ac:dyDescent="0.2">
      <c r="A294" t="s">
        <v>28</v>
      </c>
      <c r="B294">
        <v>5178</v>
      </c>
      <c r="C294">
        <v>1</v>
      </c>
      <c r="D294" t="str">
        <f t="shared" si="4"/>
        <v>51781</v>
      </c>
      <c r="E294" t="s">
        <v>75</v>
      </c>
      <c r="F294" t="s">
        <v>282</v>
      </c>
      <c r="G294" t="s">
        <v>282</v>
      </c>
      <c r="H294" t="s">
        <v>83</v>
      </c>
      <c r="I294" t="s">
        <v>283</v>
      </c>
      <c r="J294">
        <v>2011</v>
      </c>
      <c r="K294" t="s">
        <v>29</v>
      </c>
      <c r="L294" t="s">
        <v>58</v>
      </c>
      <c r="M294" t="s">
        <v>284</v>
      </c>
      <c r="N294" t="s">
        <v>285</v>
      </c>
      <c r="O294" t="s">
        <v>48</v>
      </c>
      <c r="P294" t="s">
        <v>84</v>
      </c>
      <c r="Q294" t="s">
        <v>33</v>
      </c>
      <c r="R294" t="s">
        <v>49</v>
      </c>
      <c r="S294" t="s">
        <v>50</v>
      </c>
      <c r="T294" t="s">
        <v>37</v>
      </c>
      <c r="U294" t="s">
        <v>286</v>
      </c>
      <c r="V294" t="s">
        <v>127</v>
      </c>
      <c r="W294" t="s">
        <v>36</v>
      </c>
      <c r="X294">
        <v>0</v>
      </c>
      <c r="Y294" t="s">
        <v>1106</v>
      </c>
      <c r="Z294" t="s">
        <v>38</v>
      </c>
      <c r="AA294" t="s">
        <v>29</v>
      </c>
      <c r="AB294">
        <v>0</v>
      </c>
      <c r="AC294">
        <v>0</v>
      </c>
      <c r="AD294">
        <v>0.68500000000000005</v>
      </c>
      <c r="AE294" t="s">
        <v>951</v>
      </c>
    </row>
    <row r="295" spans="1:31" x14ac:dyDescent="0.2">
      <c r="A295" t="s">
        <v>28</v>
      </c>
      <c r="B295">
        <v>5179</v>
      </c>
      <c r="C295">
        <v>1</v>
      </c>
      <c r="D295" t="str">
        <f t="shared" si="4"/>
        <v>51791</v>
      </c>
      <c r="E295" t="s">
        <v>108</v>
      </c>
      <c r="F295" t="s">
        <v>190</v>
      </c>
      <c r="G295" t="s">
        <v>287</v>
      </c>
      <c r="H295" t="s">
        <v>29</v>
      </c>
      <c r="I295" t="s">
        <v>288</v>
      </c>
      <c r="J295">
        <v>2011</v>
      </c>
      <c r="K295" t="s">
        <v>173</v>
      </c>
      <c r="L295" t="s">
        <v>107</v>
      </c>
      <c r="M295" t="s">
        <v>29</v>
      </c>
      <c r="N295" t="s">
        <v>194</v>
      </c>
      <c r="O295" t="s">
        <v>48</v>
      </c>
      <c r="P295" t="s">
        <v>29</v>
      </c>
      <c r="Q295" t="s">
        <v>29</v>
      </c>
      <c r="R295" t="s">
        <v>49</v>
      </c>
      <c r="S295" t="s">
        <v>50</v>
      </c>
      <c r="T295" t="s">
        <v>37</v>
      </c>
      <c r="U295" t="s">
        <v>290</v>
      </c>
      <c r="V295" t="s">
        <v>185</v>
      </c>
      <c r="W295" t="s">
        <v>36</v>
      </c>
      <c r="X295">
        <v>0</v>
      </c>
      <c r="Y295" t="s">
        <v>1106</v>
      </c>
      <c r="Z295" t="s">
        <v>38</v>
      </c>
      <c r="AA295" t="s">
        <v>29</v>
      </c>
      <c r="AB295">
        <v>0</v>
      </c>
      <c r="AC295">
        <v>0</v>
      </c>
      <c r="AD295">
        <v>0</v>
      </c>
      <c r="AE295" t="s">
        <v>952</v>
      </c>
    </row>
    <row r="296" spans="1:31" x14ac:dyDescent="0.2">
      <c r="A296" t="s">
        <v>28</v>
      </c>
      <c r="B296">
        <v>5180</v>
      </c>
      <c r="C296">
        <v>1</v>
      </c>
      <c r="D296" t="str">
        <f t="shared" si="4"/>
        <v>51801</v>
      </c>
      <c r="E296" t="s">
        <v>85</v>
      </c>
      <c r="F296" t="s">
        <v>953</v>
      </c>
      <c r="G296" t="s">
        <v>954</v>
      </c>
      <c r="H296" t="s">
        <v>29</v>
      </c>
      <c r="I296" t="s">
        <v>955</v>
      </c>
      <c r="J296">
        <v>2011</v>
      </c>
      <c r="K296" t="s">
        <v>29</v>
      </c>
      <c r="L296" t="s">
        <v>30</v>
      </c>
      <c r="M296" t="s">
        <v>58</v>
      </c>
      <c r="N296" t="s">
        <v>60</v>
      </c>
      <c r="O296" t="s">
        <v>48</v>
      </c>
      <c r="P296" t="s">
        <v>84</v>
      </c>
      <c r="Q296" t="s">
        <v>33</v>
      </c>
      <c r="R296" t="s">
        <v>49</v>
      </c>
      <c r="S296" t="s">
        <v>50</v>
      </c>
      <c r="T296" t="s">
        <v>36</v>
      </c>
      <c r="U296" t="s">
        <v>956</v>
      </c>
      <c r="V296" t="s">
        <v>29</v>
      </c>
      <c r="W296" t="s">
        <v>37</v>
      </c>
      <c r="X296" t="s">
        <v>29</v>
      </c>
      <c r="Y296" t="s">
        <v>29</v>
      </c>
      <c r="Z296" t="s">
        <v>38</v>
      </c>
      <c r="AA296" t="s">
        <v>29</v>
      </c>
      <c r="AB296" t="s">
        <v>29</v>
      </c>
      <c r="AC296" t="s">
        <v>29</v>
      </c>
      <c r="AD296" t="s">
        <v>29</v>
      </c>
      <c r="AE296" t="s">
        <v>957</v>
      </c>
    </row>
    <row r="297" spans="1:31" x14ac:dyDescent="0.2">
      <c r="A297" t="s">
        <v>28</v>
      </c>
      <c r="B297">
        <v>5180</v>
      </c>
      <c r="C297">
        <v>2</v>
      </c>
      <c r="D297" t="str">
        <f t="shared" si="4"/>
        <v>51802</v>
      </c>
      <c r="E297" t="s">
        <v>85</v>
      </c>
      <c r="F297" t="s">
        <v>953</v>
      </c>
      <c r="G297" t="s">
        <v>954</v>
      </c>
      <c r="H297" t="s">
        <v>29</v>
      </c>
      <c r="I297" t="s">
        <v>955</v>
      </c>
      <c r="J297">
        <v>2011</v>
      </c>
      <c r="K297" t="s">
        <v>29</v>
      </c>
      <c r="L297" t="s">
        <v>30</v>
      </c>
      <c r="M297" t="s">
        <v>58</v>
      </c>
      <c r="N297" t="s">
        <v>883</v>
      </c>
      <c r="O297" t="s">
        <v>48</v>
      </c>
      <c r="P297" t="s">
        <v>84</v>
      </c>
      <c r="Q297" t="s">
        <v>33</v>
      </c>
      <c r="R297" t="s">
        <v>49</v>
      </c>
      <c r="S297" t="s">
        <v>50</v>
      </c>
      <c r="T297" t="s">
        <v>36</v>
      </c>
      <c r="U297" t="s">
        <v>956</v>
      </c>
      <c r="V297" t="s">
        <v>29</v>
      </c>
      <c r="W297" t="s">
        <v>37</v>
      </c>
      <c r="X297" t="s">
        <v>29</v>
      </c>
      <c r="Y297" t="s">
        <v>29</v>
      </c>
      <c r="Z297" t="s">
        <v>38</v>
      </c>
      <c r="AA297" t="s">
        <v>29</v>
      </c>
      <c r="AB297" t="s">
        <v>29</v>
      </c>
      <c r="AC297" t="s">
        <v>29</v>
      </c>
      <c r="AD297" t="s">
        <v>29</v>
      </c>
      <c r="AE297" t="s">
        <v>958</v>
      </c>
    </row>
    <row r="298" spans="1:31" x14ac:dyDescent="0.2">
      <c r="A298" t="s">
        <v>28</v>
      </c>
      <c r="B298">
        <v>5181</v>
      </c>
      <c r="C298">
        <v>1</v>
      </c>
      <c r="D298" t="str">
        <f t="shared" si="4"/>
        <v>51811</v>
      </c>
      <c r="E298" t="s">
        <v>39</v>
      </c>
      <c r="F298" t="s">
        <v>959</v>
      </c>
      <c r="G298" t="s">
        <v>960</v>
      </c>
      <c r="H298" t="s">
        <v>695</v>
      </c>
      <c r="I298" t="s">
        <v>961</v>
      </c>
      <c r="J298">
        <v>2012</v>
      </c>
      <c r="K298" t="s">
        <v>29</v>
      </c>
      <c r="L298" t="s">
        <v>697</v>
      </c>
      <c r="M298" t="s">
        <v>29</v>
      </c>
      <c r="N298" t="s">
        <v>962</v>
      </c>
      <c r="O298" t="s">
        <v>32</v>
      </c>
      <c r="P298" t="s">
        <v>29</v>
      </c>
      <c r="Q298" t="s">
        <v>29</v>
      </c>
      <c r="R298" t="s">
        <v>434</v>
      </c>
      <c r="S298" t="s">
        <v>716</v>
      </c>
      <c r="T298" t="s">
        <v>37</v>
      </c>
      <c r="U298" t="s">
        <v>963</v>
      </c>
      <c r="V298" t="s">
        <v>29</v>
      </c>
      <c r="W298" t="s">
        <v>37</v>
      </c>
      <c r="X298" t="s">
        <v>29</v>
      </c>
      <c r="Y298" t="s">
        <v>1116</v>
      </c>
      <c r="Z298" t="s">
        <v>38</v>
      </c>
      <c r="AA298">
        <v>70.3</v>
      </c>
      <c r="AB298">
        <v>0</v>
      </c>
      <c r="AC298">
        <v>25</v>
      </c>
      <c r="AD298">
        <v>0</v>
      </c>
      <c r="AE298" t="s">
        <v>964</v>
      </c>
    </row>
    <row r="299" spans="1:31" x14ac:dyDescent="0.2">
      <c r="A299" t="s">
        <v>28</v>
      </c>
      <c r="B299">
        <v>5181</v>
      </c>
      <c r="C299">
        <v>2</v>
      </c>
      <c r="D299" t="str">
        <f t="shared" si="4"/>
        <v>51812</v>
      </c>
      <c r="E299" t="s">
        <v>39</v>
      </c>
      <c r="F299" t="s">
        <v>959</v>
      </c>
      <c r="G299" t="s">
        <v>960</v>
      </c>
      <c r="H299" t="s">
        <v>695</v>
      </c>
      <c r="I299" t="s">
        <v>961</v>
      </c>
      <c r="J299">
        <v>2012</v>
      </c>
      <c r="K299" t="s">
        <v>29</v>
      </c>
      <c r="L299" t="s">
        <v>697</v>
      </c>
      <c r="M299" t="s">
        <v>29</v>
      </c>
      <c r="N299" t="s">
        <v>962</v>
      </c>
      <c r="O299" t="s">
        <v>32</v>
      </c>
      <c r="P299" t="s">
        <v>29</v>
      </c>
      <c r="Q299" t="s">
        <v>29</v>
      </c>
      <c r="R299" t="s">
        <v>52</v>
      </c>
      <c r="S299" t="s">
        <v>716</v>
      </c>
      <c r="T299" t="s">
        <v>37</v>
      </c>
      <c r="U299" t="s">
        <v>963</v>
      </c>
      <c r="V299" t="s">
        <v>29</v>
      </c>
      <c r="W299" t="s">
        <v>37</v>
      </c>
      <c r="X299" t="s">
        <v>29</v>
      </c>
      <c r="Y299" t="s">
        <v>1116</v>
      </c>
      <c r="Z299" t="s">
        <v>38</v>
      </c>
      <c r="AA299">
        <v>0</v>
      </c>
      <c r="AB299">
        <v>0</v>
      </c>
      <c r="AC299">
        <v>0</v>
      </c>
      <c r="AD299">
        <v>0</v>
      </c>
      <c r="AE299" t="s">
        <v>964</v>
      </c>
    </row>
    <row r="300" spans="1:31" x14ac:dyDescent="0.2">
      <c r="A300" t="s">
        <v>28</v>
      </c>
      <c r="B300">
        <v>5181</v>
      </c>
      <c r="C300">
        <v>3</v>
      </c>
      <c r="D300" t="str">
        <f t="shared" si="4"/>
        <v>51813</v>
      </c>
      <c r="E300" t="s">
        <v>39</v>
      </c>
      <c r="F300" t="s">
        <v>959</v>
      </c>
      <c r="G300" t="s">
        <v>960</v>
      </c>
      <c r="H300" t="s">
        <v>695</v>
      </c>
      <c r="I300" t="s">
        <v>961</v>
      </c>
      <c r="J300">
        <v>2012</v>
      </c>
      <c r="K300" t="s">
        <v>29</v>
      </c>
      <c r="L300" t="s">
        <v>697</v>
      </c>
      <c r="M300" t="s">
        <v>29</v>
      </c>
      <c r="N300" t="s">
        <v>962</v>
      </c>
      <c r="O300" t="s">
        <v>32</v>
      </c>
      <c r="P300" t="s">
        <v>29</v>
      </c>
      <c r="Q300" t="s">
        <v>29</v>
      </c>
      <c r="R300" t="s">
        <v>53</v>
      </c>
      <c r="S300" t="s">
        <v>717</v>
      </c>
      <c r="T300" t="s">
        <v>37</v>
      </c>
      <c r="U300" t="s">
        <v>963</v>
      </c>
      <c r="V300" t="s">
        <v>29</v>
      </c>
      <c r="W300" t="s">
        <v>37</v>
      </c>
      <c r="X300" t="s">
        <v>29</v>
      </c>
      <c r="Y300" t="s">
        <v>1106</v>
      </c>
      <c r="Z300" t="s">
        <v>38</v>
      </c>
      <c r="AA300">
        <v>0</v>
      </c>
      <c r="AB300">
        <v>12.5</v>
      </c>
      <c r="AC300">
        <v>31.25</v>
      </c>
      <c r="AD300">
        <v>18.75</v>
      </c>
      <c r="AE300" t="s">
        <v>965</v>
      </c>
    </row>
    <row r="301" spans="1:31" x14ac:dyDescent="0.2">
      <c r="A301" t="s">
        <v>28</v>
      </c>
      <c r="B301">
        <v>5181</v>
      </c>
      <c r="C301">
        <v>4</v>
      </c>
      <c r="D301" t="str">
        <f t="shared" si="4"/>
        <v>51814</v>
      </c>
      <c r="E301" t="s">
        <v>39</v>
      </c>
      <c r="F301" t="s">
        <v>959</v>
      </c>
      <c r="G301" t="s">
        <v>960</v>
      </c>
      <c r="H301" t="s">
        <v>695</v>
      </c>
      <c r="I301" t="s">
        <v>961</v>
      </c>
      <c r="J301">
        <v>2012</v>
      </c>
      <c r="K301" t="s">
        <v>29</v>
      </c>
      <c r="L301" t="s">
        <v>697</v>
      </c>
      <c r="M301" t="s">
        <v>29</v>
      </c>
      <c r="N301" t="s">
        <v>962</v>
      </c>
      <c r="O301" t="s">
        <v>32</v>
      </c>
      <c r="P301" t="s">
        <v>29</v>
      </c>
      <c r="Q301" t="s">
        <v>29</v>
      </c>
      <c r="R301" t="s">
        <v>55</v>
      </c>
      <c r="S301" t="s">
        <v>717</v>
      </c>
      <c r="T301" t="s">
        <v>37</v>
      </c>
      <c r="U301" t="s">
        <v>963</v>
      </c>
      <c r="V301" t="s">
        <v>29</v>
      </c>
      <c r="W301" t="s">
        <v>37</v>
      </c>
      <c r="X301" t="s">
        <v>29</v>
      </c>
      <c r="Y301" t="s">
        <v>1106</v>
      </c>
      <c r="Z301" t="s">
        <v>38</v>
      </c>
      <c r="AA301">
        <v>0</v>
      </c>
      <c r="AB301">
        <v>50</v>
      </c>
      <c r="AC301">
        <v>0</v>
      </c>
      <c r="AD301">
        <v>0</v>
      </c>
      <c r="AE301" t="s">
        <v>965</v>
      </c>
    </row>
    <row r="302" spans="1:31" x14ac:dyDescent="0.2">
      <c r="A302" t="s">
        <v>28</v>
      </c>
      <c r="B302">
        <v>5181</v>
      </c>
      <c r="C302">
        <v>5</v>
      </c>
      <c r="D302" t="str">
        <f t="shared" si="4"/>
        <v>51815</v>
      </c>
      <c r="E302" t="s">
        <v>39</v>
      </c>
      <c r="F302" t="s">
        <v>959</v>
      </c>
      <c r="G302" t="s">
        <v>960</v>
      </c>
      <c r="H302" t="s">
        <v>695</v>
      </c>
      <c r="I302" t="s">
        <v>961</v>
      </c>
      <c r="J302">
        <v>2012</v>
      </c>
      <c r="K302" t="s">
        <v>29</v>
      </c>
      <c r="L302" t="s">
        <v>697</v>
      </c>
      <c r="M302" t="s">
        <v>29</v>
      </c>
      <c r="N302" t="s">
        <v>962</v>
      </c>
      <c r="O302" t="s">
        <v>32</v>
      </c>
      <c r="P302" t="s">
        <v>29</v>
      </c>
      <c r="Q302" t="s">
        <v>29</v>
      </c>
      <c r="R302" t="s">
        <v>394</v>
      </c>
      <c r="S302" t="s">
        <v>698</v>
      </c>
      <c r="T302" t="s">
        <v>37</v>
      </c>
      <c r="U302" t="s">
        <v>963</v>
      </c>
      <c r="V302" t="s">
        <v>29</v>
      </c>
      <c r="W302" t="s">
        <v>37</v>
      </c>
      <c r="X302" t="s">
        <v>29</v>
      </c>
      <c r="Y302" t="s">
        <v>1109</v>
      </c>
      <c r="Z302" t="s">
        <v>38</v>
      </c>
      <c r="AA302">
        <v>0</v>
      </c>
      <c r="AB302">
        <v>0</v>
      </c>
      <c r="AC302">
        <v>9.3000000000000007</v>
      </c>
      <c r="AD302">
        <v>0</v>
      </c>
      <c r="AE302" t="s">
        <v>966</v>
      </c>
    </row>
    <row r="303" spans="1:31" x14ac:dyDescent="0.2">
      <c r="A303" t="s">
        <v>28</v>
      </c>
      <c r="B303">
        <v>5181</v>
      </c>
      <c r="C303">
        <v>6</v>
      </c>
      <c r="D303" t="str">
        <f t="shared" si="4"/>
        <v>51816</v>
      </c>
      <c r="E303" t="s">
        <v>39</v>
      </c>
      <c r="F303" t="s">
        <v>959</v>
      </c>
      <c r="G303" t="s">
        <v>960</v>
      </c>
      <c r="H303" t="s">
        <v>695</v>
      </c>
      <c r="I303" t="s">
        <v>961</v>
      </c>
      <c r="J303">
        <v>2012</v>
      </c>
      <c r="K303" t="s">
        <v>29</v>
      </c>
      <c r="L303" t="s">
        <v>697</v>
      </c>
      <c r="M303" t="s">
        <v>29</v>
      </c>
      <c r="N303" t="s">
        <v>962</v>
      </c>
      <c r="O303" t="s">
        <v>32</v>
      </c>
      <c r="P303" t="s">
        <v>29</v>
      </c>
      <c r="Q303" t="s">
        <v>29</v>
      </c>
      <c r="R303" t="s">
        <v>47</v>
      </c>
      <c r="S303" t="s">
        <v>698</v>
      </c>
      <c r="T303" t="s">
        <v>37</v>
      </c>
      <c r="U303" t="s">
        <v>963</v>
      </c>
      <c r="V303" t="s">
        <v>29</v>
      </c>
      <c r="W303" t="s">
        <v>37</v>
      </c>
      <c r="X303" t="s">
        <v>29</v>
      </c>
      <c r="Y303" t="s">
        <v>1109</v>
      </c>
      <c r="Z303" t="s">
        <v>38</v>
      </c>
      <c r="AA303">
        <v>0</v>
      </c>
      <c r="AB303">
        <v>0</v>
      </c>
      <c r="AC303">
        <v>12.4</v>
      </c>
      <c r="AD303">
        <v>0</v>
      </c>
      <c r="AE303" t="s">
        <v>966</v>
      </c>
    </row>
    <row r="304" spans="1:31" x14ac:dyDescent="0.2">
      <c r="A304" t="s">
        <v>28</v>
      </c>
      <c r="B304">
        <v>5182</v>
      </c>
      <c r="C304">
        <v>1</v>
      </c>
      <c r="D304" t="str">
        <f t="shared" si="4"/>
        <v>51821</v>
      </c>
      <c r="E304" t="s">
        <v>118</v>
      </c>
      <c r="F304" t="s">
        <v>291</v>
      </c>
      <c r="G304" t="s">
        <v>291</v>
      </c>
      <c r="H304" t="s">
        <v>29</v>
      </c>
      <c r="I304" t="s">
        <v>292</v>
      </c>
      <c r="J304">
        <v>2012</v>
      </c>
      <c r="K304" t="s">
        <v>967</v>
      </c>
      <c r="L304" t="s">
        <v>30</v>
      </c>
      <c r="M304" t="s">
        <v>132</v>
      </c>
      <c r="N304" t="s">
        <v>29</v>
      </c>
      <c r="O304" t="s">
        <v>48</v>
      </c>
      <c r="P304" t="s">
        <v>29</v>
      </c>
      <c r="Q304" t="s">
        <v>33</v>
      </c>
      <c r="R304" t="s">
        <v>49</v>
      </c>
      <c r="S304" t="s">
        <v>50</v>
      </c>
      <c r="T304" t="s">
        <v>37</v>
      </c>
      <c r="U304" t="s">
        <v>293</v>
      </c>
      <c r="V304" t="s">
        <v>68</v>
      </c>
      <c r="W304" t="s">
        <v>36</v>
      </c>
      <c r="X304">
        <v>0</v>
      </c>
      <c r="Y304" t="s">
        <v>1106</v>
      </c>
      <c r="Z304" t="s">
        <v>38</v>
      </c>
      <c r="AA304" t="s">
        <v>29</v>
      </c>
      <c r="AB304" t="s">
        <v>29</v>
      </c>
      <c r="AC304">
        <v>0</v>
      </c>
      <c r="AD304">
        <v>0</v>
      </c>
      <c r="AE304" t="s">
        <v>887</v>
      </c>
    </row>
    <row r="305" spans="1:31" x14ac:dyDescent="0.2">
      <c r="A305" t="s">
        <v>28</v>
      </c>
      <c r="B305">
        <v>5183</v>
      </c>
      <c r="C305">
        <v>1</v>
      </c>
      <c r="D305" t="str">
        <f t="shared" si="4"/>
        <v>51831</v>
      </c>
      <c r="E305" t="s">
        <v>115</v>
      </c>
      <c r="F305" t="s">
        <v>294</v>
      </c>
      <c r="G305" t="s">
        <v>295</v>
      </c>
      <c r="H305" t="s">
        <v>29</v>
      </c>
      <c r="I305" t="s">
        <v>296</v>
      </c>
      <c r="J305">
        <v>2012</v>
      </c>
      <c r="K305" t="s">
        <v>297</v>
      </c>
      <c r="L305" t="s">
        <v>30</v>
      </c>
      <c r="M305" t="s">
        <v>116</v>
      </c>
      <c r="N305" t="s">
        <v>151</v>
      </c>
      <c r="O305" t="s">
        <v>48</v>
      </c>
      <c r="P305" t="s">
        <v>84</v>
      </c>
      <c r="Q305" t="s">
        <v>33</v>
      </c>
      <c r="R305" t="s">
        <v>49</v>
      </c>
      <c r="S305" t="s">
        <v>50</v>
      </c>
      <c r="T305" t="s">
        <v>37</v>
      </c>
      <c r="U305" t="s">
        <v>29</v>
      </c>
      <c r="V305" t="s">
        <v>298</v>
      </c>
      <c r="W305" t="s">
        <v>36</v>
      </c>
      <c r="X305">
        <v>0</v>
      </c>
      <c r="Y305" t="s">
        <v>1102</v>
      </c>
      <c r="Z305" t="s">
        <v>38</v>
      </c>
      <c r="AA305" t="s">
        <v>29</v>
      </c>
      <c r="AB305" t="s">
        <v>29</v>
      </c>
      <c r="AC305">
        <v>0</v>
      </c>
      <c r="AD305">
        <v>0</v>
      </c>
      <c r="AE305" t="s">
        <v>968</v>
      </c>
    </row>
    <row r="306" spans="1:31" x14ac:dyDescent="0.2">
      <c r="A306" t="s">
        <v>28</v>
      </c>
      <c r="B306">
        <v>5183</v>
      </c>
      <c r="C306">
        <v>2</v>
      </c>
      <c r="D306" t="str">
        <f t="shared" si="4"/>
        <v>51832</v>
      </c>
      <c r="E306" t="s">
        <v>115</v>
      </c>
      <c r="F306" t="s">
        <v>294</v>
      </c>
      <c r="G306" t="s">
        <v>295</v>
      </c>
      <c r="H306" t="s">
        <v>29</v>
      </c>
      <c r="I306" t="s">
        <v>296</v>
      </c>
      <c r="J306">
        <v>2012</v>
      </c>
      <c r="K306" t="s">
        <v>297</v>
      </c>
      <c r="L306" t="s">
        <v>30</v>
      </c>
      <c r="M306" t="s">
        <v>56</v>
      </c>
      <c r="N306" t="s">
        <v>151</v>
      </c>
      <c r="O306" t="s">
        <v>48</v>
      </c>
      <c r="P306" t="s">
        <v>84</v>
      </c>
      <c r="Q306" t="s">
        <v>33</v>
      </c>
      <c r="R306" t="s">
        <v>49</v>
      </c>
      <c r="S306" t="s">
        <v>50</v>
      </c>
      <c r="T306" t="s">
        <v>37</v>
      </c>
      <c r="U306" t="s">
        <v>29</v>
      </c>
      <c r="V306" t="s">
        <v>298</v>
      </c>
      <c r="W306" t="s">
        <v>36</v>
      </c>
      <c r="X306">
        <v>0</v>
      </c>
      <c r="Y306" t="s">
        <v>1102</v>
      </c>
      <c r="Z306" t="s">
        <v>38</v>
      </c>
      <c r="AA306" t="s">
        <v>29</v>
      </c>
      <c r="AB306" t="s">
        <v>29</v>
      </c>
      <c r="AC306">
        <v>0</v>
      </c>
      <c r="AD306">
        <v>0</v>
      </c>
      <c r="AE306" t="s">
        <v>969</v>
      </c>
    </row>
    <row r="307" spans="1:31" x14ac:dyDescent="0.2">
      <c r="A307" t="s">
        <v>28</v>
      </c>
      <c r="B307">
        <v>5183</v>
      </c>
      <c r="C307">
        <v>3</v>
      </c>
      <c r="D307" t="str">
        <f t="shared" si="4"/>
        <v>51833</v>
      </c>
      <c r="E307" t="s">
        <v>115</v>
      </c>
      <c r="F307" t="s">
        <v>294</v>
      </c>
      <c r="G307" t="s">
        <v>295</v>
      </c>
      <c r="H307" t="s">
        <v>29</v>
      </c>
      <c r="I307" t="s">
        <v>296</v>
      </c>
      <c r="J307">
        <v>2012</v>
      </c>
      <c r="K307" t="s">
        <v>297</v>
      </c>
      <c r="L307" t="s">
        <v>30</v>
      </c>
      <c r="M307" t="s">
        <v>58</v>
      </c>
      <c r="N307" t="s">
        <v>151</v>
      </c>
      <c r="O307" t="s">
        <v>48</v>
      </c>
      <c r="P307" t="s">
        <v>84</v>
      </c>
      <c r="Q307" t="s">
        <v>33</v>
      </c>
      <c r="R307" t="s">
        <v>49</v>
      </c>
      <c r="S307" t="s">
        <v>50</v>
      </c>
      <c r="T307" t="s">
        <v>37</v>
      </c>
      <c r="U307" t="s">
        <v>29</v>
      </c>
      <c r="V307" t="s">
        <v>298</v>
      </c>
      <c r="W307" t="s">
        <v>36</v>
      </c>
      <c r="X307">
        <v>0</v>
      </c>
      <c r="Y307" t="s">
        <v>1106</v>
      </c>
      <c r="Z307" t="s">
        <v>38</v>
      </c>
      <c r="AA307" t="s">
        <v>29</v>
      </c>
      <c r="AB307" t="s">
        <v>29</v>
      </c>
      <c r="AC307">
        <v>0</v>
      </c>
      <c r="AD307">
        <v>0</v>
      </c>
      <c r="AE307" t="s">
        <v>970</v>
      </c>
    </row>
    <row r="308" spans="1:31" x14ac:dyDescent="0.2">
      <c r="A308" t="s">
        <v>28</v>
      </c>
      <c r="B308">
        <v>5184</v>
      </c>
      <c r="C308">
        <v>1</v>
      </c>
      <c r="D308" t="str">
        <f t="shared" si="4"/>
        <v>51841</v>
      </c>
      <c r="E308" t="s">
        <v>118</v>
      </c>
      <c r="F308" t="s">
        <v>299</v>
      </c>
      <c r="G308" t="s">
        <v>299</v>
      </c>
      <c r="H308" t="s">
        <v>29</v>
      </c>
      <c r="I308" t="s">
        <v>300</v>
      </c>
      <c r="J308">
        <v>2012</v>
      </c>
      <c r="K308" t="s">
        <v>971</v>
      </c>
      <c r="L308" t="s">
        <v>69</v>
      </c>
      <c r="M308" t="s">
        <v>213</v>
      </c>
      <c r="N308" t="s">
        <v>29</v>
      </c>
      <c r="O308" t="s">
        <v>48</v>
      </c>
      <c r="P308" t="s">
        <v>84</v>
      </c>
      <c r="Q308" t="s">
        <v>33</v>
      </c>
      <c r="R308" t="s">
        <v>49</v>
      </c>
      <c r="S308" t="s">
        <v>50</v>
      </c>
      <c r="T308" t="s">
        <v>37</v>
      </c>
      <c r="U308" t="s">
        <v>302</v>
      </c>
      <c r="V308" t="s">
        <v>68</v>
      </c>
      <c r="W308" t="s">
        <v>36</v>
      </c>
      <c r="X308">
        <v>0</v>
      </c>
      <c r="Y308" t="s">
        <v>1102</v>
      </c>
      <c r="Z308" t="s">
        <v>38</v>
      </c>
      <c r="AA308" t="s">
        <v>29</v>
      </c>
      <c r="AB308" t="s">
        <v>29</v>
      </c>
      <c r="AC308">
        <v>0</v>
      </c>
      <c r="AD308">
        <v>0</v>
      </c>
      <c r="AE308" t="s">
        <v>887</v>
      </c>
    </row>
    <row r="309" spans="1:31" x14ac:dyDescent="0.2">
      <c r="A309" t="s">
        <v>28</v>
      </c>
      <c r="B309">
        <v>5185</v>
      </c>
      <c r="C309">
        <v>1</v>
      </c>
      <c r="D309" t="str">
        <f t="shared" si="4"/>
        <v>51851</v>
      </c>
      <c r="E309" t="s">
        <v>118</v>
      </c>
      <c r="F309" t="s">
        <v>303</v>
      </c>
      <c r="G309" t="s">
        <v>303</v>
      </c>
      <c r="H309" t="s">
        <v>29</v>
      </c>
      <c r="I309" t="s">
        <v>304</v>
      </c>
      <c r="J309">
        <v>2012</v>
      </c>
      <c r="K309" t="s">
        <v>972</v>
      </c>
      <c r="L309" t="s">
        <v>59</v>
      </c>
      <c r="M309" t="s">
        <v>141</v>
      </c>
      <c r="N309" t="s">
        <v>29</v>
      </c>
      <c r="O309" t="s">
        <v>48</v>
      </c>
      <c r="P309" t="s">
        <v>29</v>
      </c>
      <c r="Q309" t="s">
        <v>33</v>
      </c>
      <c r="R309" t="s">
        <v>49</v>
      </c>
      <c r="S309" t="s">
        <v>50</v>
      </c>
      <c r="T309" t="s">
        <v>37</v>
      </c>
      <c r="U309" t="s">
        <v>238</v>
      </c>
      <c r="V309" t="s">
        <v>68</v>
      </c>
      <c r="W309" t="s">
        <v>36</v>
      </c>
      <c r="X309">
        <v>0</v>
      </c>
      <c r="Y309" t="s">
        <v>1102</v>
      </c>
      <c r="Z309" t="s">
        <v>38</v>
      </c>
      <c r="AA309" t="s">
        <v>29</v>
      </c>
      <c r="AB309" t="s">
        <v>29</v>
      </c>
      <c r="AC309">
        <v>0</v>
      </c>
      <c r="AD309">
        <v>0</v>
      </c>
      <c r="AE309" t="s">
        <v>973</v>
      </c>
    </row>
    <row r="310" spans="1:31" x14ac:dyDescent="0.2">
      <c r="A310" t="s">
        <v>28</v>
      </c>
      <c r="B310">
        <v>5185</v>
      </c>
      <c r="C310">
        <v>2</v>
      </c>
      <c r="D310" t="str">
        <f t="shared" si="4"/>
        <v>51852</v>
      </c>
      <c r="E310" t="s">
        <v>118</v>
      </c>
      <c r="F310" t="s">
        <v>303</v>
      </c>
      <c r="G310" t="s">
        <v>303</v>
      </c>
      <c r="H310" t="s">
        <v>29</v>
      </c>
      <c r="I310" t="s">
        <v>304</v>
      </c>
      <c r="J310">
        <v>2012</v>
      </c>
      <c r="K310" t="s">
        <v>972</v>
      </c>
      <c r="L310" t="s">
        <v>59</v>
      </c>
      <c r="M310" t="s">
        <v>142</v>
      </c>
      <c r="N310" t="s">
        <v>29</v>
      </c>
      <c r="O310" t="s">
        <v>48</v>
      </c>
      <c r="P310" t="s">
        <v>29</v>
      </c>
      <c r="Q310" t="s">
        <v>33</v>
      </c>
      <c r="R310" t="s">
        <v>49</v>
      </c>
      <c r="S310" t="s">
        <v>50</v>
      </c>
      <c r="T310" t="s">
        <v>37</v>
      </c>
      <c r="U310" t="s">
        <v>238</v>
      </c>
      <c r="V310" t="s">
        <v>68</v>
      </c>
      <c r="W310" t="s">
        <v>36</v>
      </c>
      <c r="X310">
        <v>0</v>
      </c>
      <c r="Y310" t="s">
        <v>1102</v>
      </c>
      <c r="Z310" t="s">
        <v>38</v>
      </c>
      <c r="AA310" t="s">
        <v>29</v>
      </c>
      <c r="AB310" t="s">
        <v>29</v>
      </c>
      <c r="AC310">
        <v>0</v>
      </c>
      <c r="AD310">
        <v>0</v>
      </c>
      <c r="AE310" t="s">
        <v>973</v>
      </c>
    </row>
    <row r="311" spans="1:31" x14ac:dyDescent="0.2">
      <c r="A311" t="s">
        <v>28</v>
      </c>
      <c r="B311">
        <v>5186</v>
      </c>
      <c r="C311">
        <v>1</v>
      </c>
      <c r="D311" t="str">
        <f t="shared" si="4"/>
        <v>51861</v>
      </c>
      <c r="E311" t="s">
        <v>39</v>
      </c>
      <c r="F311" t="s">
        <v>305</v>
      </c>
      <c r="G311" t="s">
        <v>306</v>
      </c>
      <c r="H311" t="s">
        <v>86</v>
      </c>
      <c r="I311" t="s">
        <v>307</v>
      </c>
      <c r="J311">
        <v>2012</v>
      </c>
      <c r="K311" t="s">
        <v>308</v>
      </c>
      <c r="L311" t="s">
        <v>309</v>
      </c>
      <c r="M311" t="s">
        <v>56</v>
      </c>
      <c r="N311" t="s">
        <v>29</v>
      </c>
      <c r="O311" t="s">
        <v>48</v>
      </c>
      <c r="P311" t="s">
        <v>84</v>
      </c>
      <c r="Q311" t="s">
        <v>33</v>
      </c>
      <c r="R311" t="s">
        <v>34</v>
      </c>
      <c r="S311" t="s">
        <v>104</v>
      </c>
      <c r="T311" t="s">
        <v>37</v>
      </c>
      <c r="U311" t="s">
        <v>238</v>
      </c>
      <c r="V311" t="s">
        <v>68</v>
      </c>
      <c r="W311" t="s">
        <v>37</v>
      </c>
      <c r="X311" t="s">
        <v>29</v>
      </c>
      <c r="Y311" t="s">
        <v>1102</v>
      </c>
      <c r="Z311" t="s">
        <v>38</v>
      </c>
      <c r="AA311" t="s">
        <v>29</v>
      </c>
      <c r="AB311" t="s">
        <v>29</v>
      </c>
      <c r="AC311">
        <v>0.23100000000000001</v>
      </c>
      <c r="AD311">
        <v>0.122</v>
      </c>
      <c r="AE311" t="s">
        <v>974</v>
      </c>
    </row>
    <row r="312" spans="1:31" x14ac:dyDescent="0.2">
      <c r="A312" t="s">
        <v>28</v>
      </c>
      <c r="B312">
        <v>5187</v>
      </c>
      <c r="C312">
        <v>1</v>
      </c>
      <c r="D312" t="str">
        <f t="shared" si="4"/>
        <v>51871</v>
      </c>
      <c r="E312" t="s">
        <v>118</v>
      </c>
      <c r="F312" t="s">
        <v>310</v>
      </c>
      <c r="G312" t="s">
        <v>310</v>
      </c>
      <c r="H312" t="s">
        <v>29</v>
      </c>
      <c r="I312" t="s">
        <v>311</v>
      </c>
      <c r="J312">
        <v>2012</v>
      </c>
      <c r="K312" t="s">
        <v>975</v>
      </c>
      <c r="L312" t="s">
        <v>30</v>
      </c>
      <c r="M312" t="s">
        <v>132</v>
      </c>
      <c r="N312" t="s">
        <v>29</v>
      </c>
      <c r="O312" t="s">
        <v>48</v>
      </c>
      <c r="P312" t="s">
        <v>84</v>
      </c>
      <c r="Q312" t="s">
        <v>33</v>
      </c>
      <c r="R312" t="s">
        <v>49</v>
      </c>
      <c r="S312" t="s">
        <v>50</v>
      </c>
      <c r="T312" t="s">
        <v>37</v>
      </c>
      <c r="U312" t="s">
        <v>293</v>
      </c>
      <c r="V312" t="s">
        <v>68</v>
      </c>
      <c r="W312" t="s">
        <v>36</v>
      </c>
      <c r="X312">
        <v>0</v>
      </c>
      <c r="Y312" t="s">
        <v>1102</v>
      </c>
      <c r="Z312" t="s">
        <v>38</v>
      </c>
      <c r="AA312" t="s">
        <v>29</v>
      </c>
      <c r="AB312" t="s">
        <v>29</v>
      </c>
      <c r="AC312">
        <v>0</v>
      </c>
      <c r="AD312">
        <v>0</v>
      </c>
      <c r="AE312" t="s">
        <v>887</v>
      </c>
    </row>
    <row r="313" spans="1:31" x14ac:dyDescent="0.2">
      <c r="A313" t="s">
        <v>28</v>
      </c>
      <c r="B313">
        <v>5188</v>
      </c>
      <c r="C313">
        <v>1</v>
      </c>
      <c r="D313" t="str">
        <f t="shared" si="4"/>
        <v>51881</v>
      </c>
      <c r="E313" t="s">
        <v>39</v>
      </c>
      <c r="F313" t="s">
        <v>976</v>
      </c>
      <c r="G313" t="s">
        <v>976</v>
      </c>
      <c r="H313" t="s">
        <v>695</v>
      </c>
      <c r="I313" t="s">
        <v>977</v>
      </c>
      <c r="J313">
        <v>2012</v>
      </c>
      <c r="K313" t="s">
        <v>978</v>
      </c>
      <c r="L313" t="s">
        <v>697</v>
      </c>
      <c r="M313" t="s">
        <v>29</v>
      </c>
      <c r="N313" t="s">
        <v>386</v>
      </c>
      <c r="O313" t="s">
        <v>32</v>
      </c>
      <c r="P313" t="s">
        <v>29</v>
      </c>
      <c r="Q313" t="s">
        <v>29</v>
      </c>
      <c r="R313" t="s">
        <v>434</v>
      </c>
      <c r="S313" t="s">
        <v>716</v>
      </c>
      <c r="T313" t="s">
        <v>36</v>
      </c>
      <c r="U313" t="s">
        <v>979</v>
      </c>
      <c r="V313" t="s">
        <v>161</v>
      </c>
      <c r="W313" t="s">
        <v>37</v>
      </c>
      <c r="X313" t="s">
        <v>29</v>
      </c>
      <c r="Y313" t="s">
        <v>29</v>
      </c>
      <c r="Z313" t="s">
        <v>38</v>
      </c>
      <c r="AA313" t="s">
        <v>29</v>
      </c>
      <c r="AB313" t="s">
        <v>29</v>
      </c>
      <c r="AC313">
        <v>0</v>
      </c>
      <c r="AD313" t="s">
        <v>29</v>
      </c>
      <c r="AE313" t="s">
        <v>980</v>
      </c>
    </row>
    <row r="314" spans="1:31" x14ac:dyDescent="0.2">
      <c r="A314" t="s">
        <v>28</v>
      </c>
      <c r="B314">
        <v>5188</v>
      </c>
      <c r="C314">
        <v>2</v>
      </c>
      <c r="D314" t="str">
        <f t="shared" si="4"/>
        <v>51882</v>
      </c>
      <c r="E314" t="s">
        <v>39</v>
      </c>
      <c r="F314" t="s">
        <v>976</v>
      </c>
      <c r="G314" t="s">
        <v>976</v>
      </c>
      <c r="H314" t="s">
        <v>695</v>
      </c>
      <c r="I314" t="s">
        <v>977</v>
      </c>
      <c r="J314">
        <v>2012</v>
      </c>
      <c r="K314" t="s">
        <v>978</v>
      </c>
      <c r="L314" t="s">
        <v>697</v>
      </c>
      <c r="M314" t="s">
        <v>29</v>
      </c>
      <c r="N314" t="s">
        <v>386</v>
      </c>
      <c r="O314" t="s">
        <v>32</v>
      </c>
      <c r="P314" t="s">
        <v>29</v>
      </c>
      <c r="Q314" t="s">
        <v>29</v>
      </c>
      <c r="R314" t="s">
        <v>52</v>
      </c>
      <c r="S314" t="s">
        <v>716</v>
      </c>
      <c r="T314" t="s">
        <v>36</v>
      </c>
      <c r="U314" t="s">
        <v>979</v>
      </c>
      <c r="V314" t="s">
        <v>161</v>
      </c>
      <c r="W314" t="s">
        <v>37</v>
      </c>
      <c r="X314" t="s">
        <v>29</v>
      </c>
      <c r="Y314" t="s">
        <v>29</v>
      </c>
      <c r="Z314" t="s">
        <v>38</v>
      </c>
      <c r="AA314" t="s">
        <v>29</v>
      </c>
      <c r="AB314" t="s">
        <v>29</v>
      </c>
      <c r="AC314">
        <v>0</v>
      </c>
      <c r="AD314" t="s">
        <v>29</v>
      </c>
      <c r="AE314" t="s">
        <v>980</v>
      </c>
    </row>
    <row r="315" spans="1:31" x14ac:dyDescent="0.2">
      <c r="A315" t="s">
        <v>28</v>
      </c>
      <c r="B315">
        <v>5189</v>
      </c>
      <c r="C315">
        <v>1</v>
      </c>
      <c r="D315" t="str">
        <f t="shared" si="4"/>
        <v>51891</v>
      </c>
      <c r="E315" t="s">
        <v>169</v>
      </c>
      <c r="F315" t="s">
        <v>279</v>
      </c>
      <c r="G315" t="s">
        <v>279</v>
      </c>
      <c r="H315" t="s">
        <v>29</v>
      </c>
      <c r="I315" t="s">
        <v>313</v>
      </c>
      <c r="J315">
        <v>2012</v>
      </c>
      <c r="K315" t="s">
        <v>981</v>
      </c>
      <c r="L315" t="s">
        <v>30</v>
      </c>
      <c r="M315" t="s">
        <v>132</v>
      </c>
      <c r="N315" t="s">
        <v>29</v>
      </c>
      <c r="O315" t="s">
        <v>48</v>
      </c>
      <c r="P315" t="s">
        <v>84</v>
      </c>
      <c r="Q315" t="s">
        <v>33</v>
      </c>
      <c r="R315" t="s">
        <v>34</v>
      </c>
      <c r="S315" t="s">
        <v>51</v>
      </c>
      <c r="T315" t="s">
        <v>37</v>
      </c>
      <c r="U315" t="s">
        <v>315</v>
      </c>
      <c r="V315" t="s">
        <v>68</v>
      </c>
      <c r="W315" t="s">
        <v>37</v>
      </c>
      <c r="X315" t="s">
        <v>29</v>
      </c>
      <c r="Y315" t="s">
        <v>1102</v>
      </c>
      <c r="Z315" t="s">
        <v>38</v>
      </c>
      <c r="AA315" t="s">
        <v>29</v>
      </c>
      <c r="AB315" t="s">
        <v>29</v>
      </c>
      <c r="AC315">
        <v>0</v>
      </c>
      <c r="AD315">
        <v>0</v>
      </c>
      <c r="AE315" t="s">
        <v>950</v>
      </c>
    </row>
    <row r="316" spans="1:31" x14ac:dyDescent="0.2">
      <c r="A316" t="s">
        <v>28</v>
      </c>
      <c r="B316">
        <v>5190</v>
      </c>
      <c r="C316">
        <v>1</v>
      </c>
      <c r="D316" t="str">
        <f t="shared" si="4"/>
        <v>51901</v>
      </c>
      <c r="E316" t="s">
        <v>118</v>
      </c>
      <c r="F316" t="s">
        <v>316</v>
      </c>
      <c r="G316" t="s">
        <v>316</v>
      </c>
      <c r="H316" t="s">
        <v>29</v>
      </c>
      <c r="I316" t="s">
        <v>317</v>
      </c>
      <c r="J316">
        <v>2012</v>
      </c>
      <c r="K316" t="s">
        <v>982</v>
      </c>
      <c r="L316" t="s">
        <v>69</v>
      </c>
      <c r="M316" t="s">
        <v>213</v>
      </c>
      <c r="N316" t="s">
        <v>29</v>
      </c>
      <c r="O316" t="s">
        <v>48</v>
      </c>
      <c r="P316" t="s">
        <v>84</v>
      </c>
      <c r="Q316" t="s">
        <v>33</v>
      </c>
      <c r="R316" t="s">
        <v>49</v>
      </c>
      <c r="S316" t="s">
        <v>50</v>
      </c>
      <c r="T316" t="s">
        <v>37</v>
      </c>
      <c r="U316" t="s">
        <v>910</v>
      </c>
      <c r="V316" t="s">
        <v>68</v>
      </c>
      <c r="W316" t="s">
        <v>36</v>
      </c>
      <c r="X316">
        <v>0</v>
      </c>
      <c r="Y316" t="s">
        <v>1102</v>
      </c>
      <c r="Z316" t="s">
        <v>38</v>
      </c>
      <c r="AA316" t="s">
        <v>29</v>
      </c>
      <c r="AB316" t="s">
        <v>29</v>
      </c>
      <c r="AC316">
        <v>0</v>
      </c>
      <c r="AD316">
        <v>0</v>
      </c>
      <c r="AE316" t="s">
        <v>887</v>
      </c>
    </row>
    <row r="317" spans="1:31" x14ac:dyDescent="0.2">
      <c r="A317" t="s">
        <v>28</v>
      </c>
      <c r="B317">
        <v>5191</v>
      </c>
      <c r="C317">
        <v>1</v>
      </c>
      <c r="D317" t="str">
        <f t="shared" si="4"/>
        <v>51911</v>
      </c>
      <c r="E317" t="s">
        <v>118</v>
      </c>
      <c r="F317" t="s">
        <v>154</v>
      </c>
      <c r="G317" t="s">
        <v>318</v>
      </c>
      <c r="H317" t="s">
        <v>29</v>
      </c>
      <c r="I317" t="s">
        <v>319</v>
      </c>
      <c r="J317">
        <v>2012</v>
      </c>
      <c r="K317" t="s">
        <v>983</v>
      </c>
      <c r="L317" t="s">
        <v>30</v>
      </c>
      <c r="M317" t="s">
        <v>29</v>
      </c>
      <c r="N317" t="s">
        <v>74</v>
      </c>
      <c r="O317" t="s">
        <v>48</v>
      </c>
      <c r="P317" t="s">
        <v>29</v>
      </c>
      <c r="Q317" t="s">
        <v>33</v>
      </c>
      <c r="R317" t="s">
        <v>49</v>
      </c>
      <c r="S317" t="s">
        <v>50</v>
      </c>
      <c r="T317" t="s">
        <v>37</v>
      </c>
      <c r="U317" t="s">
        <v>984</v>
      </c>
      <c r="V317" t="s">
        <v>68</v>
      </c>
      <c r="W317" t="s">
        <v>36</v>
      </c>
      <c r="X317">
        <v>0</v>
      </c>
      <c r="Y317" t="s">
        <v>1102</v>
      </c>
      <c r="Z317" t="s">
        <v>38</v>
      </c>
      <c r="AA317" t="s">
        <v>29</v>
      </c>
      <c r="AB317" t="s">
        <v>29</v>
      </c>
      <c r="AC317">
        <v>0</v>
      </c>
      <c r="AD317">
        <v>0</v>
      </c>
      <c r="AE317" t="s">
        <v>887</v>
      </c>
    </row>
    <row r="318" spans="1:31" x14ac:dyDescent="0.2">
      <c r="A318" t="s">
        <v>28</v>
      </c>
      <c r="B318">
        <v>5192</v>
      </c>
      <c r="C318">
        <v>1</v>
      </c>
      <c r="D318" t="str">
        <f t="shared" si="4"/>
        <v>51921</v>
      </c>
      <c r="E318" t="s">
        <v>85</v>
      </c>
      <c r="F318" t="s">
        <v>321</v>
      </c>
      <c r="G318" t="s">
        <v>321</v>
      </c>
      <c r="H318" t="s">
        <v>29</v>
      </c>
      <c r="I318" t="s">
        <v>322</v>
      </c>
      <c r="J318">
        <v>2012</v>
      </c>
      <c r="K318" t="s">
        <v>985</v>
      </c>
      <c r="L318" t="s">
        <v>30</v>
      </c>
      <c r="M318" t="s">
        <v>132</v>
      </c>
      <c r="N318" t="s">
        <v>29</v>
      </c>
      <c r="O318" t="s">
        <v>48</v>
      </c>
      <c r="P318" t="s">
        <v>84</v>
      </c>
      <c r="Q318" t="s">
        <v>33</v>
      </c>
      <c r="R318" t="s">
        <v>49</v>
      </c>
      <c r="S318" t="s">
        <v>50</v>
      </c>
      <c r="T318" t="s">
        <v>36</v>
      </c>
      <c r="U318" t="s">
        <v>324</v>
      </c>
      <c r="V318" t="s">
        <v>117</v>
      </c>
      <c r="W318" t="s">
        <v>36</v>
      </c>
      <c r="X318">
        <v>25</v>
      </c>
      <c r="Y318" t="s">
        <v>1102</v>
      </c>
      <c r="Z318" t="s">
        <v>38</v>
      </c>
      <c r="AA318" t="s">
        <v>29</v>
      </c>
      <c r="AB318" t="s">
        <v>29</v>
      </c>
      <c r="AC318">
        <v>1.3520000000000001</v>
      </c>
      <c r="AD318">
        <v>1.089</v>
      </c>
      <c r="AE318" t="s">
        <v>986</v>
      </c>
    </row>
    <row r="319" spans="1:31" x14ac:dyDescent="0.2">
      <c r="A319" t="s">
        <v>28</v>
      </c>
      <c r="B319">
        <v>5192</v>
      </c>
      <c r="C319">
        <v>2</v>
      </c>
      <c r="D319" t="str">
        <f t="shared" si="4"/>
        <v>51922</v>
      </c>
      <c r="E319" t="s">
        <v>85</v>
      </c>
      <c r="F319" t="s">
        <v>321</v>
      </c>
      <c r="G319" t="s">
        <v>321</v>
      </c>
      <c r="H319" t="s">
        <v>29</v>
      </c>
      <c r="I319" t="s">
        <v>322</v>
      </c>
      <c r="J319">
        <v>2012</v>
      </c>
      <c r="K319" t="s">
        <v>985</v>
      </c>
      <c r="L319" t="s">
        <v>67</v>
      </c>
      <c r="M319" t="s">
        <v>131</v>
      </c>
      <c r="N319" t="s">
        <v>29</v>
      </c>
      <c r="O319" t="s">
        <v>48</v>
      </c>
      <c r="P319" t="s">
        <v>84</v>
      </c>
      <c r="Q319" t="s">
        <v>33</v>
      </c>
      <c r="R319" t="s">
        <v>49</v>
      </c>
      <c r="S319" t="s">
        <v>50</v>
      </c>
      <c r="T319" t="s">
        <v>36</v>
      </c>
      <c r="U319" t="s">
        <v>324</v>
      </c>
      <c r="V319" t="s">
        <v>117</v>
      </c>
      <c r="W319" t="s">
        <v>36</v>
      </c>
      <c r="X319">
        <v>25</v>
      </c>
      <c r="Y319" t="s">
        <v>1102</v>
      </c>
      <c r="Z319" t="s">
        <v>38</v>
      </c>
      <c r="AA319" t="s">
        <v>29</v>
      </c>
      <c r="AB319" t="s">
        <v>29</v>
      </c>
      <c r="AC319">
        <v>0</v>
      </c>
      <c r="AD319">
        <v>0</v>
      </c>
      <c r="AE319" t="s">
        <v>987</v>
      </c>
    </row>
    <row r="320" spans="1:31" x14ac:dyDescent="0.2">
      <c r="A320" t="s">
        <v>28</v>
      </c>
      <c r="B320">
        <v>5193</v>
      </c>
      <c r="C320">
        <v>1</v>
      </c>
      <c r="D320" t="str">
        <f t="shared" si="4"/>
        <v>51931</v>
      </c>
      <c r="E320" t="s">
        <v>85</v>
      </c>
      <c r="F320" t="s">
        <v>325</v>
      </c>
      <c r="G320" t="s">
        <v>325</v>
      </c>
      <c r="H320" t="s">
        <v>29</v>
      </c>
      <c r="I320" t="s">
        <v>326</v>
      </c>
      <c r="J320">
        <v>2012</v>
      </c>
      <c r="K320" t="s">
        <v>29</v>
      </c>
      <c r="L320" t="s">
        <v>59</v>
      </c>
      <c r="M320" t="s">
        <v>327</v>
      </c>
      <c r="N320" t="s">
        <v>60</v>
      </c>
      <c r="O320" t="s">
        <v>48</v>
      </c>
      <c r="P320" t="s">
        <v>84</v>
      </c>
      <c r="Q320" t="s">
        <v>33</v>
      </c>
      <c r="R320" t="s">
        <v>49</v>
      </c>
      <c r="S320" t="s">
        <v>50</v>
      </c>
      <c r="T320" t="s">
        <v>37</v>
      </c>
      <c r="U320" t="s">
        <v>328</v>
      </c>
      <c r="V320" t="s">
        <v>117</v>
      </c>
      <c r="W320" t="s">
        <v>37</v>
      </c>
      <c r="X320" t="s">
        <v>29</v>
      </c>
      <c r="Y320" t="s">
        <v>1102</v>
      </c>
      <c r="Z320" t="s">
        <v>38</v>
      </c>
      <c r="AA320" t="s">
        <v>29</v>
      </c>
      <c r="AB320" t="s">
        <v>29</v>
      </c>
      <c r="AC320">
        <v>0.15</v>
      </c>
      <c r="AD320">
        <v>0.192</v>
      </c>
      <c r="AE320" t="s">
        <v>988</v>
      </c>
    </row>
    <row r="321" spans="1:31" x14ac:dyDescent="0.2">
      <c r="A321" t="s">
        <v>28</v>
      </c>
      <c r="B321">
        <v>5194</v>
      </c>
      <c r="C321">
        <v>1</v>
      </c>
      <c r="D321" t="str">
        <f t="shared" si="4"/>
        <v>51941</v>
      </c>
      <c r="E321" t="s">
        <v>115</v>
      </c>
      <c r="F321" t="s">
        <v>329</v>
      </c>
      <c r="G321" t="s">
        <v>330</v>
      </c>
      <c r="H321" t="s">
        <v>29</v>
      </c>
      <c r="I321" t="s">
        <v>331</v>
      </c>
      <c r="J321">
        <v>2012</v>
      </c>
      <c r="K321" t="s">
        <v>297</v>
      </c>
      <c r="L321" t="s">
        <v>30</v>
      </c>
      <c r="M321" t="s">
        <v>29</v>
      </c>
      <c r="N321" t="s">
        <v>200</v>
      </c>
      <c r="O321" t="s">
        <v>48</v>
      </c>
      <c r="P321" t="s">
        <v>84</v>
      </c>
      <c r="Q321" t="s">
        <v>33</v>
      </c>
      <c r="R321" t="s">
        <v>49</v>
      </c>
      <c r="S321" t="s">
        <v>50</v>
      </c>
      <c r="T321" t="s">
        <v>37</v>
      </c>
      <c r="U321" t="s">
        <v>332</v>
      </c>
      <c r="V321" t="s">
        <v>298</v>
      </c>
      <c r="W321" t="s">
        <v>37</v>
      </c>
      <c r="X321" t="s">
        <v>29</v>
      </c>
      <c r="Y321" t="s">
        <v>1102</v>
      </c>
      <c r="Z321" t="s">
        <v>38</v>
      </c>
      <c r="AA321" t="s">
        <v>29</v>
      </c>
      <c r="AB321" t="s">
        <v>29</v>
      </c>
      <c r="AC321">
        <v>0</v>
      </c>
      <c r="AD321">
        <v>0</v>
      </c>
      <c r="AE321" t="s">
        <v>968</v>
      </c>
    </row>
    <row r="322" spans="1:31" x14ac:dyDescent="0.2">
      <c r="A322" t="s">
        <v>28</v>
      </c>
      <c r="B322">
        <v>5195</v>
      </c>
      <c r="C322">
        <v>1</v>
      </c>
      <c r="D322" t="str">
        <f t="shared" si="4"/>
        <v>51951</v>
      </c>
      <c r="E322" t="s">
        <v>167</v>
      </c>
      <c r="F322" t="s">
        <v>333</v>
      </c>
      <c r="G322" t="s">
        <v>333</v>
      </c>
      <c r="H322" t="s">
        <v>29</v>
      </c>
      <c r="I322" t="s">
        <v>334</v>
      </c>
      <c r="J322">
        <v>2013</v>
      </c>
      <c r="K322" t="s">
        <v>29</v>
      </c>
      <c r="L322" t="s">
        <v>116</v>
      </c>
      <c r="M322" t="s">
        <v>166</v>
      </c>
      <c r="N322" t="s">
        <v>29</v>
      </c>
      <c r="O322" t="s">
        <v>48</v>
      </c>
      <c r="P322" t="s">
        <v>84</v>
      </c>
      <c r="Q322" t="s">
        <v>33</v>
      </c>
      <c r="R322" t="s">
        <v>49</v>
      </c>
      <c r="S322" t="s">
        <v>50</v>
      </c>
      <c r="T322" t="s">
        <v>37</v>
      </c>
      <c r="U322" t="s">
        <v>335</v>
      </c>
      <c r="V322" t="s">
        <v>336</v>
      </c>
      <c r="W322" t="s">
        <v>37</v>
      </c>
      <c r="X322" t="s">
        <v>29</v>
      </c>
      <c r="Y322" t="s">
        <v>1102</v>
      </c>
      <c r="Z322" t="s">
        <v>38</v>
      </c>
      <c r="AA322" t="s">
        <v>29</v>
      </c>
      <c r="AB322" t="s">
        <v>29</v>
      </c>
      <c r="AC322">
        <v>0</v>
      </c>
      <c r="AD322">
        <v>0.63200000000000001</v>
      </c>
      <c r="AE322" t="s">
        <v>989</v>
      </c>
    </row>
    <row r="323" spans="1:31" x14ac:dyDescent="0.2">
      <c r="A323" t="s">
        <v>28</v>
      </c>
      <c r="B323">
        <v>5196</v>
      </c>
      <c r="C323">
        <v>1</v>
      </c>
      <c r="D323" t="str">
        <f t="shared" ref="D323:D386" si="5">CONCATENATE(B323,C323)</f>
        <v>51961</v>
      </c>
      <c r="E323" t="s">
        <v>108</v>
      </c>
      <c r="F323" t="s">
        <v>337</v>
      </c>
      <c r="G323" t="s">
        <v>338</v>
      </c>
      <c r="H323" t="s">
        <v>29</v>
      </c>
      <c r="I323" t="s">
        <v>339</v>
      </c>
      <c r="J323">
        <v>2013</v>
      </c>
      <c r="K323" t="s">
        <v>340</v>
      </c>
      <c r="L323" t="s">
        <v>111</v>
      </c>
      <c r="M323" t="s">
        <v>107</v>
      </c>
      <c r="N323" t="s">
        <v>341</v>
      </c>
      <c r="O323" t="s">
        <v>48</v>
      </c>
      <c r="P323" t="s">
        <v>29</v>
      </c>
      <c r="Q323" t="s">
        <v>29</v>
      </c>
      <c r="R323" t="s">
        <v>49</v>
      </c>
      <c r="S323" t="s">
        <v>50</v>
      </c>
      <c r="T323" t="s">
        <v>37</v>
      </c>
      <c r="U323" t="s">
        <v>29</v>
      </c>
      <c r="V323" t="s">
        <v>342</v>
      </c>
      <c r="W323" t="s">
        <v>37</v>
      </c>
      <c r="X323" t="s">
        <v>29</v>
      </c>
      <c r="Y323" t="s">
        <v>1102</v>
      </c>
      <c r="Z323" t="s">
        <v>38</v>
      </c>
      <c r="AA323" t="s">
        <v>29</v>
      </c>
      <c r="AB323" t="s">
        <v>29</v>
      </c>
      <c r="AC323">
        <v>15.590999999999999</v>
      </c>
      <c r="AD323">
        <v>12.847</v>
      </c>
      <c r="AE323" t="s">
        <v>990</v>
      </c>
    </row>
    <row r="324" spans="1:31" x14ac:dyDescent="0.2">
      <c r="A324" t="s">
        <v>28</v>
      </c>
      <c r="B324">
        <v>5196</v>
      </c>
      <c r="C324">
        <v>2</v>
      </c>
      <c r="D324" t="str">
        <f t="shared" si="5"/>
        <v>51962</v>
      </c>
      <c r="E324" t="s">
        <v>108</v>
      </c>
      <c r="F324" t="s">
        <v>337</v>
      </c>
      <c r="G324" t="s">
        <v>338</v>
      </c>
      <c r="H324" t="s">
        <v>29</v>
      </c>
      <c r="I324" t="s">
        <v>339</v>
      </c>
      <c r="J324">
        <v>2013</v>
      </c>
      <c r="K324" t="s">
        <v>340</v>
      </c>
      <c r="L324" t="s">
        <v>111</v>
      </c>
      <c r="M324" t="s">
        <v>107</v>
      </c>
      <c r="N324" t="s">
        <v>343</v>
      </c>
      <c r="O324" t="s">
        <v>48</v>
      </c>
      <c r="P324" t="s">
        <v>29</v>
      </c>
      <c r="Q324" t="s">
        <v>29</v>
      </c>
      <c r="R324" t="s">
        <v>49</v>
      </c>
      <c r="S324" t="s">
        <v>50</v>
      </c>
      <c r="T324" t="s">
        <v>37</v>
      </c>
      <c r="U324" t="s">
        <v>29</v>
      </c>
      <c r="V324" t="s">
        <v>342</v>
      </c>
      <c r="W324" t="s">
        <v>37</v>
      </c>
      <c r="X324" t="s">
        <v>29</v>
      </c>
      <c r="Y324" t="s">
        <v>1102</v>
      </c>
      <c r="Z324" t="s">
        <v>38</v>
      </c>
      <c r="AA324" t="s">
        <v>29</v>
      </c>
      <c r="AB324" t="s">
        <v>29</v>
      </c>
      <c r="AC324">
        <v>169.76499999999999</v>
      </c>
      <c r="AD324">
        <v>184.239</v>
      </c>
      <c r="AE324" t="s">
        <v>990</v>
      </c>
    </row>
    <row r="325" spans="1:31" x14ac:dyDescent="0.2">
      <c r="A325" t="s">
        <v>28</v>
      </c>
      <c r="B325">
        <v>5196</v>
      </c>
      <c r="C325">
        <v>3</v>
      </c>
      <c r="D325" t="str">
        <f t="shared" si="5"/>
        <v>51963</v>
      </c>
      <c r="E325" t="s">
        <v>108</v>
      </c>
      <c r="F325" t="s">
        <v>337</v>
      </c>
      <c r="G325" t="s">
        <v>338</v>
      </c>
      <c r="H325" t="s">
        <v>29</v>
      </c>
      <c r="I325" t="s">
        <v>339</v>
      </c>
      <c r="J325">
        <v>2013</v>
      </c>
      <c r="K325" t="s">
        <v>340</v>
      </c>
      <c r="L325" t="s">
        <v>111</v>
      </c>
      <c r="M325" t="s">
        <v>107</v>
      </c>
      <c r="N325" t="s">
        <v>112</v>
      </c>
      <c r="O325" t="s">
        <v>48</v>
      </c>
      <c r="P325" t="s">
        <v>29</v>
      </c>
      <c r="Q325" t="s">
        <v>29</v>
      </c>
      <c r="R325" t="s">
        <v>49</v>
      </c>
      <c r="S325" t="s">
        <v>50</v>
      </c>
      <c r="T325" t="s">
        <v>37</v>
      </c>
      <c r="U325" t="s">
        <v>29</v>
      </c>
      <c r="V325" t="s">
        <v>342</v>
      </c>
      <c r="W325" t="s">
        <v>37</v>
      </c>
      <c r="X325" t="s">
        <v>29</v>
      </c>
      <c r="Y325" t="s">
        <v>1102</v>
      </c>
      <c r="Z325" t="s">
        <v>38</v>
      </c>
      <c r="AA325" t="s">
        <v>29</v>
      </c>
      <c r="AB325" t="s">
        <v>29</v>
      </c>
      <c r="AC325">
        <v>0</v>
      </c>
      <c r="AD325">
        <v>0</v>
      </c>
      <c r="AE325" t="s">
        <v>991</v>
      </c>
    </row>
    <row r="326" spans="1:31" x14ac:dyDescent="0.2">
      <c r="A326" t="s">
        <v>28</v>
      </c>
      <c r="B326">
        <v>5196</v>
      </c>
      <c r="C326">
        <v>4</v>
      </c>
      <c r="D326" t="str">
        <f t="shared" si="5"/>
        <v>51964</v>
      </c>
      <c r="E326" t="s">
        <v>108</v>
      </c>
      <c r="F326" t="s">
        <v>337</v>
      </c>
      <c r="G326" t="s">
        <v>338</v>
      </c>
      <c r="H326" t="s">
        <v>29</v>
      </c>
      <c r="I326" t="s">
        <v>339</v>
      </c>
      <c r="J326">
        <v>2013</v>
      </c>
      <c r="K326" t="s">
        <v>340</v>
      </c>
      <c r="L326" t="s">
        <v>111</v>
      </c>
      <c r="M326" t="s">
        <v>107</v>
      </c>
      <c r="N326" t="s">
        <v>341</v>
      </c>
      <c r="O326" t="s">
        <v>48</v>
      </c>
      <c r="P326" t="s">
        <v>29</v>
      </c>
      <c r="Q326" t="s">
        <v>29</v>
      </c>
      <c r="R326" t="s">
        <v>394</v>
      </c>
      <c r="S326" t="s">
        <v>46</v>
      </c>
      <c r="T326" t="s">
        <v>37</v>
      </c>
      <c r="U326" t="s">
        <v>29</v>
      </c>
      <c r="V326" t="s">
        <v>342</v>
      </c>
      <c r="W326" t="s">
        <v>37</v>
      </c>
      <c r="X326" t="s">
        <v>29</v>
      </c>
      <c r="Y326" t="s">
        <v>1102</v>
      </c>
      <c r="Z326" t="s">
        <v>38</v>
      </c>
      <c r="AA326" t="s">
        <v>29</v>
      </c>
      <c r="AB326" t="s">
        <v>29</v>
      </c>
      <c r="AC326">
        <v>0</v>
      </c>
      <c r="AD326">
        <v>0</v>
      </c>
      <c r="AE326" t="s">
        <v>990</v>
      </c>
    </row>
    <row r="327" spans="1:31" x14ac:dyDescent="0.2">
      <c r="A327" t="s">
        <v>28</v>
      </c>
      <c r="B327">
        <v>5196</v>
      </c>
      <c r="C327">
        <v>5</v>
      </c>
      <c r="D327" t="str">
        <f t="shared" si="5"/>
        <v>51965</v>
      </c>
      <c r="E327" t="s">
        <v>108</v>
      </c>
      <c r="F327" t="s">
        <v>337</v>
      </c>
      <c r="G327" t="s">
        <v>338</v>
      </c>
      <c r="H327" t="s">
        <v>29</v>
      </c>
      <c r="I327" t="s">
        <v>339</v>
      </c>
      <c r="J327">
        <v>2013</v>
      </c>
      <c r="K327" t="s">
        <v>340</v>
      </c>
      <c r="L327" t="s">
        <v>111</v>
      </c>
      <c r="M327" t="s">
        <v>107</v>
      </c>
      <c r="N327" t="s">
        <v>341</v>
      </c>
      <c r="O327" t="s">
        <v>48</v>
      </c>
      <c r="P327" t="s">
        <v>29</v>
      </c>
      <c r="Q327" t="s">
        <v>29</v>
      </c>
      <c r="R327" t="s">
        <v>47</v>
      </c>
      <c r="S327" t="s">
        <v>46</v>
      </c>
      <c r="T327" t="s">
        <v>37</v>
      </c>
      <c r="U327" t="s">
        <v>29</v>
      </c>
      <c r="V327" t="s">
        <v>342</v>
      </c>
      <c r="W327" t="s">
        <v>37</v>
      </c>
      <c r="X327" t="s">
        <v>29</v>
      </c>
      <c r="Y327" t="s">
        <v>1102</v>
      </c>
      <c r="Z327" t="s">
        <v>38</v>
      </c>
      <c r="AA327" t="s">
        <v>29</v>
      </c>
      <c r="AB327" t="s">
        <v>29</v>
      </c>
      <c r="AC327">
        <v>0</v>
      </c>
      <c r="AD327">
        <v>0</v>
      </c>
      <c r="AE327" t="s">
        <v>990</v>
      </c>
    </row>
    <row r="328" spans="1:31" x14ac:dyDescent="0.2">
      <c r="A328" t="s">
        <v>28</v>
      </c>
      <c r="B328">
        <v>5196</v>
      </c>
      <c r="C328">
        <v>6</v>
      </c>
      <c r="D328" t="str">
        <f t="shared" si="5"/>
        <v>51966</v>
      </c>
      <c r="E328" t="s">
        <v>108</v>
      </c>
      <c r="F328" t="s">
        <v>337</v>
      </c>
      <c r="G328" t="s">
        <v>338</v>
      </c>
      <c r="H328" t="s">
        <v>29</v>
      </c>
      <c r="I328" t="s">
        <v>339</v>
      </c>
      <c r="J328">
        <v>2013</v>
      </c>
      <c r="K328" t="s">
        <v>340</v>
      </c>
      <c r="L328" t="s">
        <v>111</v>
      </c>
      <c r="M328" t="s">
        <v>107</v>
      </c>
      <c r="N328" t="s">
        <v>343</v>
      </c>
      <c r="O328" t="s">
        <v>48</v>
      </c>
      <c r="P328" t="s">
        <v>29</v>
      </c>
      <c r="Q328" t="s">
        <v>29</v>
      </c>
      <c r="R328" t="s">
        <v>394</v>
      </c>
      <c r="S328" t="s">
        <v>46</v>
      </c>
      <c r="T328" t="s">
        <v>37</v>
      </c>
      <c r="U328" t="s">
        <v>29</v>
      </c>
      <c r="V328" t="s">
        <v>342</v>
      </c>
      <c r="W328" t="s">
        <v>37</v>
      </c>
      <c r="X328" t="s">
        <v>29</v>
      </c>
      <c r="Y328" t="s">
        <v>1102</v>
      </c>
      <c r="Z328" t="s">
        <v>38</v>
      </c>
      <c r="AA328" t="s">
        <v>29</v>
      </c>
      <c r="AB328" t="s">
        <v>29</v>
      </c>
      <c r="AC328">
        <v>0</v>
      </c>
      <c r="AD328">
        <v>0</v>
      </c>
      <c r="AE328" t="s">
        <v>990</v>
      </c>
    </row>
    <row r="329" spans="1:31" x14ac:dyDescent="0.2">
      <c r="A329" t="s">
        <v>28</v>
      </c>
      <c r="B329">
        <v>5196</v>
      </c>
      <c r="C329">
        <v>7</v>
      </c>
      <c r="D329" t="str">
        <f t="shared" si="5"/>
        <v>51967</v>
      </c>
      <c r="E329" t="s">
        <v>108</v>
      </c>
      <c r="F329" t="s">
        <v>337</v>
      </c>
      <c r="G329" t="s">
        <v>338</v>
      </c>
      <c r="H329" t="s">
        <v>29</v>
      </c>
      <c r="I329" t="s">
        <v>339</v>
      </c>
      <c r="J329">
        <v>2013</v>
      </c>
      <c r="K329" t="s">
        <v>340</v>
      </c>
      <c r="L329" t="s">
        <v>111</v>
      </c>
      <c r="M329" t="s">
        <v>107</v>
      </c>
      <c r="N329" t="s">
        <v>343</v>
      </c>
      <c r="O329" t="s">
        <v>48</v>
      </c>
      <c r="P329" t="s">
        <v>29</v>
      </c>
      <c r="Q329" t="s">
        <v>29</v>
      </c>
      <c r="R329" t="s">
        <v>47</v>
      </c>
      <c r="S329" t="s">
        <v>46</v>
      </c>
      <c r="T329" t="s">
        <v>37</v>
      </c>
      <c r="U329" t="s">
        <v>29</v>
      </c>
      <c r="V329" t="s">
        <v>342</v>
      </c>
      <c r="W329" t="s">
        <v>37</v>
      </c>
      <c r="X329" t="s">
        <v>29</v>
      </c>
      <c r="Y329" t="s">
        <v>1102</v>
      </c>
      <c r="Z329" t="s">
        <v>38</v>
      </c>
      <c r="AA329" t="s">
        <v>29</v>
      </c>
      <c r="AB329" t="s">
        <v>29</v>
      </c>
      <c r="AC329">
        <v>0</v>
      </c>
      <c r="AD329">
        <v>0</v>
      </c>
      <c r="AE329" t="s">
        <v>990</v>
      </c>
    </row>
    <row r="330" spans="1:31" x14ac:dyDescent="0.2">
      <c r="A330" t="s">
        <v>28</v>
      </c>
      <c r="B330">
        <v>5196</v>
      </c>
      <c r="C330">
        <v>8</v>
      </c>
      <c r="D330" t="str">
        <f t="shared" si="5"/>
        <v>51968</v>
      </c>
      <c r="E330" t="s">
        <v>108</v>
      </c>
      <c r="F330" t="s">
        <v>337</v>
      </c>
      <c r="G330" t="s">
        <v>338</v>
      </c>
      <c r="H330" t="s">
        <v>29</v>
      </c>
      <c r="I330" t="s">
        <v>339</v>
      </c>
      <c r="J330">
        <v>2013</v>
      </c>
      <c r="K330" t="s">
        <v>340</v>
      </c>
      <c r="L330" t="s">
        <v>111</v>
      </c>
      <c r="M330" t="s">
        <v>107</v>
      </c>
      <c r="N330" t="s">
        <v>112</v>
      </c>
      <c r="O330" t="s">
        <v>48</v>
      </c>
      <c r="P330" t="s">
        <v>29</v>
      </c>
      <c r="Q330" t="s">
        <v>29</v>
      </c>
      <c r="R330" t="s">
        <v>394</v>
      </c>
      <c r="S330" t="s">
        <v>46</v>
      </c>
      <c r="T330" t="s">
        <v>37</v>
      </c>
      <c r="U330" t="s">
        <v>29</v>
      </c>
      <c r="V330" t="s">
        <v>342</v>
      </c>
      <c r="W330" t="s">
        <v>37</v>
      </c>
      <c r="X330" t="s">
        <v>29</v>
      </c>
      <c r="Y330" t="s">
        <v>1102</v>
      </c>
      <c r="Z330" t="s">
        <v>38</v>
      </c>
      <c r="AA330" t="s">
        <v>29</v>
      </c>
      <c r="AB330" t="s">
        <v>29</v>
      </c>
      <c r="AC330">
        <v>0</v>
      </c>
      <c r="AD330">
        <v>0</v>
      </c>
      <c r="AE330" t="s">
        <v>991</v>
      </c>
    </row>
    <row r="331" spans="1:31" x14ac:dyDescent="0.2">
      <c r="A331" t="s">
        <v>28</v>
      </c>
      <c r="B331">
        <v>5196</v>
      </c>
      <c r="C331">
        <v>9</v>
      </c>
      <c r="D331" t="str">
        <f t="shared" si="5"/>
        <v>51969</v>
      </c>
      <c r="E331" t="s">
        <v>108</v>
      </c>
      <c r="F331" t="s">
        <v>337</v>
      </c>
      <c r="G331" t="s">
        <v>338</v>
      </c>
      <c r="H331" t="s">
        <v>29</v>
      </c>
      <c r="I331" t="s">
        <v>339</v>
      </c>
      <c r="J331">
        <v>2013</v>
      </c>
      <c r="K331" t="s">
        <v>340</v>
      </c>
      <c r="L331" t="s">
        <v>111</v>
      </c>
      <c r="M331" t="s">
        <v>107</v>
      </c>
      <c r="N331" t="s">
        <v>112</v>
      </c>
      <c r="O331" t="s">
        <v>48</v>
      </c>
      <c r="P331" t="s">
        <v>29</v>
      </c>
      <c r="Q331" t="s">
        <v>29</v>
      </c>
      <c r="R331" t="s">
        <v>47</v>
      </c>
      <c r="S331" t="s">
        <v>46</v>
      </c>
      <c r="T331" t="s">
        <v>37</v>
      </c>
      <c r="U331" t="s">
        <v>29</v>
      </c>
      <c r="V331" t="s">
        <v>342</v>
      </c>
      <c r="W331" t="s">
        <v>37</v>
      </c>
      <c r="X331" t="s">
        <v>29</v>
      </c>
      <c r="Y331" t="s">
        <v>1102</v>
      </c>
      <c r="Z331" t="s">
        <v>38</v>
      </c>
      <c r="AA331" t="s">
        <v>29</v>
      </c>
      <c r="AB331" t="s">
        <v>29</v>
      </c>
      <c r="AC331">
        <v>0</v>
      </c>
      <c r="AD331">
        <v>0</v>
      </c>
      <c r="AE331" t="s">
        <v>991</v>
      </c>
    </row>
    <row r="332" spans="1:31" x14ac:dyDescent="0.2">
      <c r="A332" t="s">
        <v>28</v>
      </c>
      <c r="B332">
        <v>5196</v>
      </c>
      <c r="C332">
        <v>10</v>
      </c>
      <c r="D332" t="str">
        <f t="shared" si="5"/>
        <v>519610</v>
      </c>
      <c r="E332" t="s">
        <v>108</v>
      </c>
      <c r="F332" t="s">
        <v>337</v>
      </c>
      <c r="G332" t="s">
        <v>338</v>
      </c>
      <c r="H332" t="s">
        <v>29</v>
      </c>
      <c r="I332" t="s">
        <v>339</v>
      </c>
      <c r="J332">
        <v>2013</v>
      </c>
      <c r="K332" t="s">
        <v>340</v>
      </c>
      <c r="L332" t="s">
        <v>111</v>
      </c>
      <c r="M332" t="s">
        <v>107</v>
      </c>
      <c r="N332" t="s">
        <v>341</v>
      </c>
      <c r="O332" t="s">
        <v>48</v>
      </c>
      <c r="P332" t="s">
        <v>29</v>
      </c>
      <c r="Q332" t="s">
        <v>29</v>
      </c>
      <c r="R332" t="s">
        <v>49</v>
      </c>
      <c r="S332" t="s">
        <v>70</v>
      </c>
      <c r="T332" t="s">
        <v>37</v>
      </c>
      <c r="U332" t="s">
        <v>29</v>
      </c>
      <c r="V332" t="s">
        <v>342</v>
      </c>
      <c r="W332" t="s">
        <v>37</v>
      </c>
      <c r="X332" t="s">
        <v>29</v>
      </c>
      <c r="Y332" t="s">
        <v>1102</v>
      </c>
      <c r="Z332" t="s">
        <v>38</v>
      </c>
      <c r="AA332" t="s">
        <v>29</v>
      </c>
      <c r="AB332" t="s">
        <v>29</v>
      </c>
      <c r="AC332">
        <v>0</v>
      </c>
      <c r="AD332">
        <v>0</v>
      </c>
      <c r="AE332" t="s">
        <v>990</v>
      </c>
    </row>
    <row r="333" spans="1:31" x14ac:dyDescent="0.2">
      <c r="A333" t="s">
        <v>28</v>
      </c>
      <c r="B333">
        <v>5196</v>
      </c>
      <c r="C333">
        <v>11</v>
      </c>
      <c r="D333" t="str">
        <f t="shared" si="5"/>
        <v>519611</v>
      </c>
      <c r="E333" t="s">
        <v>108</v>
      </c>
      <c r="F333" t="s">
        <v>337</v>
      </c>
      <c r="G333" t="s">
        <v>338</v>
      </c>
      <c r="H333" t="s">
        <v>29</v>
      </c>
      <c r="I333" t="s">
        <v>339</v>
      </c>
      <c r="J333">
        <v>2013</v>
      </c>
      <c r="K333" t="s">
        <v>340</v>
      </c>
      <c r="L333" t="s">
        <v>111</v>
      </c>
      <c r="M333" t="s">
        <v>107</v>
      </c>
      <c r="N333" t="s">
        <v>343</v>
      </c>
      <c r="O333" t="s">
        <v>48</v>
      </c>
      <c r="P333" t="s">
        <v>29</v>
      </c>
      <c r="Q333" t="s">
        <v>29</v>
      </c>
      <c r="R333" t="s">
        <v>49</v>
      </c>
      <c r="S333" t="s">
        <v>70</v>
      </c>
      <c r="T333" t="s">
        <v>37</v>
      </c>
      <c r="U333" t="s">
        <v>29</v>
      </c>
      <c r="V333" t="s">
        <v>342</v>
      </c>
      <c r="W333" t="s">
        <v>37</v>
      </c>
      <c r="X333" t="s">
        <v>29</v>
      </c>
      <c r="Y333" t="s">
        <v>1102</v>
      </c>
      <c r="Z333" t="s">
        <v>38</v>
      </c>
      <c r="AA333" t="s">
        <v>29</v>
      </c>
      <c r="AB333" t="s">
        <v>29</v>
      </c>
      <c r="AC333">
        <v>0</v>
      </c>
      <c r="AD333">
        <v>0</v>
      </c>
      <c r="AE333" t="s">
        <v>990</v>
      </c>
    </row>
    <row r="334" spans="1:31" x14ac:dyDescent="0.2">
      <c r="A334" t="s">
        <v>28</v>
      </c>
      <c r="B334">
        <v>5196</v>
      </c>
      <c r="C334">
        <v>12</v>
      </c>
      <c r="D334" t="str">
        <f t="shared" si="5"/>
        <v>519612</v>
      </c>
      <c r="E334" t="s">
        <v>108</v>
      </c>
      <c r="F334" t="s">
        <v>337</v>
      </c>
      <c r="G334" t="s">
        <v>338</v>
      </c>
      <c r="H334" t="s">
        <v>29</v>
      </c>
      <c r="I334" t="s">
        <v>339</v>
      </c>
      <c r="J334">
        <v>2013</v>
      </c>
      <c r="K334" t="s">
        <v>340</v>
      </c>
      <c r="L334" t="s">
        <v>111</v>
      </c>
      <c r="M334" t="s">
        <v>107</v>
      </c>
      <c r="N334" t="s">
        <v>112</v>
      </c>
      <c r="O334" t="s">
        <v>48</v>
      </c>
      <c r="P334" t="s">
        <v>29</v>
      </c>
      <c r="Q334" t="s">
        <v>29</v>
      </c>
      <c r="R334" t="s">
        <v>49</v>
      </c>
      <c r="S334" t="s">
        <v>70</v>
      </c>
      <c r="T334" t="s">
        <v>37</v>
      </c>
      <c r="U334" t="s">
        <v>29</v>
      </c>
      <c r="V334" t="s">
        <v>342</v>
      </c>
      <c r="W334" t="s">
        <v>37</v>
      </c>
      <c r="X334" t="s">
        <v>29</v>
      </c>
      <c r="Y334" t="s">
        <v>1102</v>
      </c>
      <c r="Z334" t="s">
        <v>38</v>
      </c>
      <c r="AA334" t="s">
        <v>29</v>
      </c>
      <c r="AB334" t="s">
        <v>29</v>
      </c>
      <c r="AC334">
        <v>0</v>
      </c>
      <c r="AD334">
        <v>0</v>
      </c>
      <c r="AE334" t="s">
        <v>991</v>
      </c>
    </row>
    <row r="335" spans="1:31" x14ac:dyDescent="0.2">
      <c r="A335" t="s">
        <v>28</v>
      </c>
      <c r="B335">
        <v>5196</v>
      </c>
      <c r="C335">
        <v>13</v>
      </c>
      <c r="D335" t="str">
        <f t="shared" si="5"/>
        <v>519613</v>
      </c>
      <c r="E335" t="s">
        <v>108</v>
      </c>
      <c r="F335" t="s">
        <v>337</v>
      </c>
      <c r="G335" t="s">
        <v>338</v>
      </c>
      <c r="H335" t="s">
        <v>29</v>
      </c>
      <c r="I335" t="s">
        <v>339</v>
      </c>
      <c r="J335">
        <v>2013</v>
      </c>
      <c r="K335" t="s">
        <v>340</v>
      </c>
      <c r="L335" t="s">
        <v>111</v>
      </c>
      <c r="M335" t="s">
        <v>107</v>
      </c>
      <c r="N335" t="s">
        <v>341</v>
      </c>
      <c r="O335" t="s">
        <v>48</v>
      </c>
      <c r="P335" t="s">
        <v>29</v>
      </c>
      <c r="Q335" t="s">
        <v>29</v>
      </c>
      <c r="R335" t="s">
        <v>53</v>
      </c>
      <c r="S335" t="s">
        <v>54</v>
      </c>
      <c r="T335" t="s">
        <v>37</v>
      </c>
      <c r="U335" t="s">
        <v>29</v>
      </c>
      <c r="V335" t="s">
        <v>342</v>
      </c>
      <c r="W335" t="s">
        <v>37</v>
      </c>
      <c r="X335" t="s">
        <v>29</v>
      </c>
      <c r="Y335" t="s">
        <v>1102</v>
      </c>
      <c r="Z335" t="s">
        <v>38</v>
      </c>
      <c r="AA335" t="s">
        <v>29</v>
      </c>
      <c r="AB335" t="s">
        <v>29</v>
      </c>
      <c r="AC335">
        <v>0</v>
      </c>
      <c r="AD335">
        <v>0</v>
      </c>
      <c r="AE335" t="s">
        <v>990</v>
      </c>
    </row>
    <row r="336" spans="1:31" x14ac:dyDescent="0.2">
      <c r="A336" t="s">
        <v>28</v>
      </c>
      <c r="B336">
        <v>5196</v>
      </c>
      <c r="C336">
        <v>14</v>
      </c>
      <c r="D336" t="str">
        <f t="shared" si="5"/>
        <v>519614</v>
      </c>
      <c r="E336" t="s">
        <v>108</v>
      </c>
      <c r="F336" t="s">
        <v>337</v>
      </c>
      <c r="G336" t="s">
        <v>338</v>
      </c>
      <c r="H336" t="s">
        <v>29</v>
      </c>
      <c r="I336" t="s">
        <v>339</v>
      </c>
      <c r="J336">
        <v>2013</v>
      </c>
      <c r="K336" t="s">
        <v>340</v>
      </c>
      <c r="L336" t="s">
        <v>111</v>
      </c>
      <c r="M336" t="s">
        <v>107</v>
      </c>
      <c r="N336" t="s">
        <v>341</v>
      </c>
      <c r="O336" t="s">
        <v>48</v>
      </c>
      <c r="P336" t="s">
        <v>29</v>
      </c>
      <c r="Q336" t="s">
        <v>29</v>
      </c>
      <c r="R336" t="s">
        <v>55</v>
      </c>
      <c r="S336" t="s">
        <v>54</v>
      </c>
      <c r="T336" t="s">
        <v>37</v>
      </c>
      <c r="U336" t="s">
        <v>29</v>
      </c>
      <c r="V336" t="s">
        <v>342</v>
      </c>
      <c r="W336" t="s">
        <v>37</v>
      </c>
      <c r="X336" t="s">
        <v>29</v>
      </c>
      <c r="Y336" t="s">
        <v>1102</v>
      </c>
      <c r="Z336" t="s">
        <v>38</v>
      </c>
      <c r="AA336" t="s">
        <v>29</v>
      </c>
      <c r="AB336" t="s">
        <v>29</v>
      </c>
      <c r="AC336">
        <v>0</v>
      </c>
      <c r="AD336">
        <v>0</v>
      </c>
      <c r="AE336" t="s">
        <v>990</v>
      </c>
    </row>
    <row r="337" spans="1:31" x14ac:dyDescent="0.2">
      <c r="A337" t="s">
        <v>28</v>
      </c>
      <c r="B337">
        <v>5196</v>
      </c>
      <c r="C337">
        <v>15</v>
      </c>
      <c r="D337" t="str">
        <f t="shared" si="5"/>
        <v>519615</v>
      </c>
      <c r="E337" t="s">
        <v>108</v>
      </c>
      <c r="F337" t="s">
        <v>337</v>
      </c>
      <c r="G337" t="s">
        <v>338</v>
      </c>
      <c r="H337" t="s">
        <v>29</v>
      </c>
      <c r="I337" t="s">
        <v>339</v>
      </c>
      <c r="J337">
        <v>2013</v>
      </c>
      <c r="K337" t="s">
        <v>340</v>
      </c>
      <c r="L337" t="s">
        <v>111</v>
      </c>
      <c r="M337" t="s">
        <v>107</v>
      </c>
      <c r="N337" t="s">
        <v>343</v>
      </c>
      <c r="O337" t="s">
        <v>48</v>
      </c>
      <c r="P337" t="s">
        <v>29</v>
      </c>
      <c r="Q337" t="s">
        <v>29</v>
      </c>
      <c r="R337" t="s">
        <v>53</v>
      </c>
      <c r="S337" t="s">
        <v>54</v>
      </c>
      <c r="T337" t="s">
        <v>37</v>
      </c>
      <c r="U337" t="s">
        <v>29</v>
      </c>
      <c r="V337" t="s">
        <v>342</v>
      </c>
      <c r="W337" t="s">
        <v>37</v>
      </c>
      <c r="X337" t="s">
        <v>29</v>
      </c>
      <c r="Y337" t="s">
        <v>1102</v>
      </c>
      <c r="Z337" t="s">
        <v>38</v>
      </c>
      <c r="AA337" t="s">
        <v>29</v>
      </c>
      <c r="AB337" t="s">
        <v>29</v>
      </c>
      <c r="AC337">
        <v>0</v>
      </c>
      <c r="AD337">
        <v>0</v>
      </c>
      <c r="AE337" t="s">
        <v>990</v>
      </c>
    </row>
    <row r="338" spans="1:31" x14ac:dyDescent="0.2">
      <c r="A338" t="s">
        <v>28</v>
      </c>
      <c r="B338">
        <v>5196</v>
      </c>
      <c r="C338">
        <v>16</v>
      </c>
      <c r="D338" t="str">
        <f t="shared" si="5"/>
        <v>519616</v>
      </c>
      <c r="E338" t="s">
        <v>108</v>
      </c>
      <c r="F338" t="s">
        <v>337</v>
      </c>
      <c r="G338" t="s">
        <v>338</v>
      </c>
      <c r="H338" t="s">
        <v>29</v>
      </c>
      <c r="I338" t="s">
        <v>339</v>
      </c>
      <c r="J338">
        <v>2013</v>
      </c>
      <c r="K338" t="s">
        <v>340</v>
      </c>
      <c r="L338" t="s">
        <v>111</v>
      </c>
      <c r="M338" t="s">
        <v>107</v>
      </c>
      <c r="N338" t="s">
        <v>343</v>
      </c>
      <c r="O338" t="s">
        <v>48</v>
      </c>
      <c r="P338" t="s">
        <v>29</v>
      </c>
      <c r="Q338" t="s">
        <v>29</v>
      </c>
      <c r="R338" t="s">
        <v>55</v>
      </c>
      <c r="S338" t="s">
        <v>54</v>
      </c>
      <c r="T338" t="s">
        <v>37</v>
      </c>
      <c r="U338" t="s">
        <v>29</v>
      </c>
      <c r="V338" t="s">
        <v>342</v>
      </c>
      <c r="W338" t="s">
        <v>37</v>
      </c>
      <c r="X338" t="s">
        <v>29</v>
      </c>
      <c r="Y338" t="s">
        <v>1102</v>
      </c>
      <c r="Z338" t="s">
        <v>38</v>
      </c>
      <c r="AA338" t="s">
        <v>29</v>
      </c>
      <c r="AB338" t="s">
        <v>29</v>
      </c>
      <c r="AC338">
        <v>0</v>
      </c>
      <c r="AD338">
        <v>0</v>
      </c>
      <c r="AE338" t="s">
        <v>990</v>
      </c>
    </row>
    <row r="339" spans="1:31" x14ac:dyDescent="0.2">
      <c r="A339" t="s">
        <v>28</v>
      </c>
      <c r="B339">
        <v>5196</v>
      </c>
      <c r="C339">
        <v>17</v>
      </c>
      <c r="D339" t="str">
        <f t="shared" si="5"/>
        <v>519617</v>
      </c>
      <c r="E339" t="s">
        <v>108</v>
      </c>
      <c r="F339" t="s">
        <v>337</v>
      </c>
      <c r="G339" t="s">
        <v>338</v>
      </c>
      <c r="H339" t="s">
        <v>29</v>
      </c>
      <c r="I339" t="s">
        <v>339</v>
      </c>
      <c r="J339">
        <v>2013</v>
      </c>
      <c r="K339" t="s">
        <v>340</v>
      </c>
      <c r="L339" t="s">
        <v>111</v>
      </c>
      <c r="M339" t="s">
        <v>107</v>
      </c>
      <c r="N339" t="s">
        <v>112</v>
      </c>
      <c r="O339" t="s">
        <v>48</v>
      </c>
      <c r="P339" t="s">
        <v>29</v>
      </c>
      <c r="Q339" t="s">
        <v>29</v>
      </c>
      <c r="R339" t="s">
        <v>53</v>
      </c>
      <c r="S339" t="s">
        <v>54</v>
      </c>
      <c r="T339" t="s">
        <v>37</v>
      </c>
      <c r="U339" t="s">
        <v>29</v>
      </c>
      <c r="V339" t="s">
        <v>342</v>
      </c>
      <c r="W339" t="s">
        <v>37</v>
      </c>
      <c r="X339" t="s">
        <v>29</v>
      </c>
      <c r="Y339" t="s">
        <v>1102</v>
      </c>
      <c r="Z339" t="s">
        <v>38</v>
      </c>
      <c r="AA339" t="s">
        <v>29</v>
      </c>
      <c r="AB339" t="s">
        <v>29</v>
      </c>
      <c r="AC339" t="s">
        <v>29</v>
      </c>
      <c r="AD339">
        <v>0</v>
      </c>
      <c r="AE339" t="s">
        <v>991</v>
      </c>
    </row>
    <row r="340" spans="1:31" x14ac:dyDescent="0.2">
      <c r="A340" t="s">
        <v>28</v>
      </c>
      <c r="B340">
        <v>5196</v>
      </c>
      <c r="C340">
        <v>18</v>
      </c>
      <c r="D340" t="str">
        <f t="shared" si="5"/>
        <v>519618</v>
      </c>
      <c r="E340" t="s">
        <v>108</v>
      </c>
      <c r="F340" t="s">
        <v>337</v>
      </c>
      <c r="G340" t="s">
        <v>338</v>
      </c>
      <c r="H340" t="s">
        <v>29</v>
      </c>
      <c r="I340" t="s">
        <v>339</v>
      </c>
      <c r="J340">
        <v>2013</v>
      </c>
      <c r="K340" t="s">
        <v>340</v>
      </c>
      <c r="L340" t="s">
        <v>111</v>
      </c>
      <c r="M340" t="s">
        <v>107</v>
      </c>
      <c r="N340" t="s">
        <v>112</v>
      </c>
      <c r="O340" t="s">
        <v>48</v>
      </c>
      <c r="P340" t="s">
        <v>29</v>
      </c>
      <c r="Q340" t="s">
        <v>29</v>
      </c>
      <c r="R340" t="s">
        <v>55</v>
      </c>
      <c r="S340" t="s">
        <v>54</v>
      </c>
      <c r="T340" t="s">
        <v>37</v>
      </c>
      <c r="U340" t="s">
        <v>29</v>
      </c>
      <c r="V340" t="s">
        <v>342</v>
      </c>
      <c r="W340" t="s">
        <v>37</v>
      </c>
      <c r="X340" t="s">
        <v>29</v>
      </c>
      <c r="Y340" t="s">
        <v>1102</v>
      </c>
      <c r="Z340" t="s">
        <v>38</v>
      </c>
      <c r="AA340" t="s">
        <v>29</v>
      </c>
      <c r="AB340" t="s">
        <v>29</v>
      </c>
      <c r="AC340">
        <v>0</v>
      </c>
      <c r="AD340">
        <v>0</v>
      </c>
      <c r="AE340" t="s">
        <v>991</v>
      </c>
    </row>
    <row r="341" spans="1:31" x14ac:dyDescent="0.2">
      <c r="A341" t="s">
        <v>28</v>
      </c>
      <c r="B341">
        <v>5196</v>
      </c>
      <c r="C341">
        <v>19</v>
      </c>
      <c r="D341" t="str">
        <f t="shared" si="5"/>
        <v>519619</v>
      </c>
      <c r="E341" t="s">
        <v>108</v>
      </c>
      <c r="F341" t="s">
        <v>337</v>
      </c>
      <c r="G341" t="s">
        <v>338</v>
      </c>
      <c r="H341" t="s">
        <v>29</v>
      </c>
      <c r="I341" t="s">
        <v>339</v>
      </c>
      <c r="J341">
        <v>2013</v>
      </c>
      <c r="K341" t="s">
        <v>340</v>
      </c>
      <c r="L341" t="s">
        <v>111</v>
      </c>
      <c r="M341" t="s">
        <v>107</v>
      </c>
      <c r="N341" t="s">
        <v>341</v>
      </c>
      <c r="O341" t="s">
        <v>48</v>
      </c>
      <c r="P341" t="s">
        <v>29</v>
      </c>
      <c r="Q341" t="s">
        <v>29</v>
      </c>
      <c r="R341" t="s">
        <v>34</v>
      </c>
      <c r="S341" t="s">
        <v>344</v>
      </c>
      <c r="T341" t="s">
        <v>37</v>
      </c>
      <c r="U341" t="s">
        <v>29</v>
      </c>
      <c r="V341" t="s">
        <v>342</v>
      </c>
      <c r="W341" t="s">
        <v>37</v>
      </c>
      <c r="X341" t="s">
        <v>29</v>
      </c>
      <c r="Y341" t="s">
        <v>1102</v>
      </c>
      <c r="Z341" t="s">
        <v>38</v>
      </c>
      <c r="AA341" t="s">
        <v>29</v>
      </c>
      <c r="AB341" t="s">
        <v>29</v>
      </c>
      <c r="AC341">
        <v>0</v>
      </c>
      <c r="AD341">
        <v>0</v>
      </c>
      <c r="AE341" t="s">
        <v>990</v>
      </c>
    </row>
    <row r="342" spans="1:31" x14ac:dyDescent="0.2">
      <c r="A342" t="s">
        <v>28</v>
      </c>
      <c r="B342">
        <v>5196</v>
      </c>
      <c r="C342">
        <v>20</v>
      </c>
      <c r="D342" t="str">
        <f t="shared" si="5"/>
        <v>519620</v>
      </c>
      <c r="E342" t="s">
        <v>108</v>
      </c>
      <c r="F342" t="s">
        <v>337</v>
      </c>
      <c r="G342" t="s">
        <v>338</v>
      </c>
      <c r="H342" t="s">
        <v>29</v>
      </c>
      <c r="I342" t="s">
        <v>339</v>
      </c>
      <c r="J342">
        <v>2013</v>
      </c>
      <c r="K342" t="s">
        <v>340</v>
      </c>
      <c r="L342" t="s">
        <v>111</v>
      </c>
      <c r="M342" t="s">
        <v>107</v>
      </c>
      <c r="N342" t="s">
        <v>343</v>
      </c>
      <c r="O342" t="s">
        <v>48</v>
      </c>
      <c r="P342" t="s">
        <v>29</v>
      </c>
      <c r="Q342" t="s">
        <v>29</v>
      </c>
      <c r="R342" t="s">
        <v>34</v>
      </c>
      <c r="S342" t="s">
        <v>344</v>
      </c>
      <c r="T342" t="s">
        <v>37</v>
      </c>
      <c r="U342" t="s">
        <v>29</v>
      </c>
      <c r="V342" t="s">
        <v>342</v>
      </c>
      <c r="W342" t="s">
        <v>37</v>
      </c>
      <c r="X342" t="s">
        <v>29</v>
      </c>
      <c r="Y342" t="s">
        <v>1102</v>
      </c>
      <c r="Z342" t="s">
        <v>38</v>
      </c>
      <c r="AA342" t="s">
        <v>29</v>
      </c>
      <c r="AB342" t="s">
        <v>29</v>
      </c>
      <c r="AC342">
        <v>0</v>
      </c>
      <c r="AD342">
        <v>0</v>
      </c>
      <c r="AE342" t="s">
        <v>990</v>
      </c>
    </row>
    <row r="343" spans="1:31" x14ac:dyDescent="0.2">
      <c r="A343" t="s">
        <v>28</v>
      </c>
      <c r="B343">
        <v>5196</v>
      </c>
      <c r="C343">
        <v>21</v>
      </c>
      <c r="D343" t="str">
        <f t="shared" si="5"/>
        <v>519621</v>
      </c>
      <c r="E343" t="s">
        <v>108</v>
      </c>
      <c r="F343" t="s">
        <v>337</v>
      </c>
      <c r="G343" t="s">
        <v>338</v>
      </c>
      <c r="H343" t="s">
        <v>29</v>
      </c>
      <c r="I343" t="s">
        <v>339</v>
      </c>
      <c r="J343">
        <v>2013</v>
      </c>
      <c r="K343" t="s">
        <v>340</v>
      </c>
      <c r="L343" t="s">
        <v>111</v>
      </c>
      <c r="M343" t="s">
        <v>107</v>
      </c>
      <c r="N343" t="s">
        <v>112</v>
      </c>
      <c r="O343" t="s">
        <v>48</v>
      </c>
      <c r="P343" t="s">
        <v>29</v>
      </c>
      <c r="Q343" t="s">
        <v>29</v>
      </c>
      <c r="R343" t="s">
        <v>34</v>
      </c>
      <c r="S343" t="s">
        <v>344</v>
      </c>
      <c r="T343" t="s">
        <v>37</v>
      </c>
      <c r="U343" t="s">
        <v>29</v>
      </c>
      <c r="V343" t="s">
        <v>342</v>
      </c>
      <c r="W343" t="s">
        <v>37</v>
      </c>
      <c r="X343" t="s">
        <v>29</v>
      </c>
      <c r="Y343" t="s">
        <v>1102</v>
      </c>
      <c r="Z343" t="s">
        <v>38</v>
      </c>
      <c r="AA343" t="s">
        <v>29</v>
      </c>
      <c r="AB343" t="s">
        <v>29</v>
      </c>
      <c r="AC343">
        <v>0</v>
      </c>
      <c r="AD343">
        <v>0</v>
      </c>
      <c r="AE343" t="s">
        <v>991</v>
      </c>
    </row>
    <row r="344" spans="1:31" x14ac:dyDescent="0.2">
      <c r="A344" t="s">
        <v>28</v>
      </c>
      <c r="B344">
        <v>5196</v>
      </c>
      <c r="C344">
        <v>22</v>
      </c>
      <c r="D344" t="str">
        <f t="shared" si="5"/>
        <v>519622</v>
      </c>
      <c r="E344" t="s">
        <v>108</v>
      </c>
      <c r="F344" t="s">
        <v>337</v>
      </c>
      <c r="G344" t="s">
        <v>338</v>
      </c>
      <c r="H344" t="s">
        <v>29</v>
      </c>
      <c r="I344" t="s">
        <v>339</v>
      </c>
      <c r="J344">
        <v>2013</v>
      </c>
      <c r="K344" t="s">
        <v>340</v>
      </c>
      <c r="L344" t="s">
        <v>111</v>
      </c>
      <c r="M344" t="s">
        <v>107</v>
      </c>
      <c r="N344" t="s">
        <v>341</v>
      </c>
      <c r="O344" t="s">
        <v>48</v>
      </c>
      <c r="P344" t="s">
        <v>29</v>
      </c>
      <c r="Q344" t="s">
        <v>29</v>
      </c>
      <c r="R344" t="s">
        <v>573</v>
      </c>
      <c r="S344" t="s">
        <v>72</v>
      </c>
      <c r="T344" t="s">
        <v>37</v>
      </c>
      <c r="U344" t="s">
        <v>29</v>
      </c>
      <c r="V344" t="s">
        <v>342</v>
      </c>
      <c r="W344" t="s">
        <v>37</v>
      </c>
      <c r="X344" t="s">
        <v>29</v>
      </c>
      <c r="Y344" t="s">
        <v>1102</v>
      </c>
      <c r="Z344" t="s">
        <v>38</v>
      </c>
      <c r="AA344" t="s">
        <v>29</v>
      </c>
      <c r="AB344" t="s">
        <v>29</v>
      </c>
      <c r="AC344">
        <v>0</v>
      </c>
      <c r="AD344">
        <v>0</v>
      </c>
      <c r="AE344" t="s">
        <v>990</v>
      </c>
    </row>
    <row r="345" spans="1:31" x14ac:dyDescent="0.2">
      <c r="A345" t="s">
        <v>28</v>
      </c>
      <c r="B345">
        <v>5196</v>
      </c>
      <c r="C345">
        <v>23</v>
      </c>
      <c r="D345" t="str">
        <f t="shared" si="5"/>
        <v>519623</v>
      </c>
      <c r="E345" t="s">
        <v>108</v>
      </c>
      <c r="F345" t="s">
        <v>337</v>
      </c>
      <c r="G345" t="s">
        <v>338</v>
      </c>
      <c r="H345" t="s">
        <v>29</v>
      </c>
      <c r="I345" t="s">
        <v>339</v>
      </c>
      <c r="J345">
        <v>2013</v>
      </c>
      <c r="K345" t="s">
        <v>340</v>
      </c>
      <c r="L345" t="s">
        <v>111</v>
      </c>
      <c r="M345" t="s">
        <v>107</v>
      </c>
      <c r="N345" t="s">
        <v>341</v>
      </c>
      <c r="O345" t="s">
        <v>48</v>
      </c>
      <c r="P345" t="s">
        <v>29</v>
      </c>
      <c r="Q345" t="s">
        <v>29</v>
      </c>
      <c r="R345" t="s">
        <v>73</v>
      </c>
      <c r="S345" t="s">
        <v>72</v>
      </c>
      <c r="T345" t="s">
        <v>37</v>
      </c>
      <c r="U345" t="s">
        <v>29</v>
      </c>
      <c r="V345" t="s">
        <v>342</v>
      </c>
      <c r="W345" t="s">
        <v>37</v>
      </c>
      <c r="X345" t="s">
        <v>29</v>
      </c>
      <c r="Y345" t="s">
        <v>1102</v>
      </c>
      <c r="Z345" t="s">
        <v>38</v>
      </c>
      <c r="AA345" t="s">
        <v>29</v>
      </c>
      <c r="AB345" t="s">
        <v>29</v>
      </c>
      <c r="AC345">
        <v>0</v>
      </c>
      <c r="AD345">
        <v>0</v>
      </c>
      <c r="AE345" t="s">
        <v>990</v>
      </c>
    </row>
    <row r="346" spans="1:31" x14ac:dyDescent="0.2">
      <c r="A346" t="s">
        <v>28</v>
      </c>
      <c r="B346">
        <v>5196</v>
      </c>
      <c r="C346">
        <v>24</v>
      </c>
      <c r="D346" t="str">
        <f t="shared" si="5"/>
        <v>519624</v>
      </c>
      <c r="E346" t="s">
        <v>108</v>
      </c>
      <c r="F346" t="s">
        <v>337</v>
      </c>
      <c r="G346" t="s">
        <v>338</v>
      </c>
      <c r="H346" t="s">
        <v>29</v>
      </c>
      <c r="I346" t="s">
        <v>339</v>
      </c>
      <c r="J346">
        <v>2013</v>
      </c>
      <c r="K346" t="s">
        <v>340</v>
      </c>
      <c r="L346" t="s">
        <v>111</v>
      </c>
      <c r="M346" t="s">
        <v>107</v>
      </c>
      <c r="N346" t="s">
        <v>343</v>
      </c>
      <c r="O346" t="s">
        <v>48</v>
      </c>
      <c r="P346" t="s">
        <v>29</v>
      </c>
      <c r="Q346" t="s">
        <v>29</v>
      </c>
      <c r="R346" t="s">
        <v>573</v>
      </c>
      <c r="S346" t="s">
        <v>72</v>
      </c>
      <c r="T346" t="s">
        <v>37</v>
      </c>
      <c r="U346" t="s">
        <v>29</v>
      </c>
      <c r="V346" t="s">
        <v>342</v>
      </c>
      <c r="W346" t="s">
        <v>37</v>
      </c>
      <c r="X346" t="s">
        <v>29</v>
      </c>
      <c r="Y346" t="s">
        <v>1102</v>
      </c>
      <c r="Z346" t="s">
        <v>38</v>
      </c>
      <c r="AA346" t="s">
        <v>29</v>
      </c>
      <c r="AB346" t="s">
        <v>29</v>
      </c>
      <c r="AC346">
        <v>0</v>
      </c>
      <c r="AD346">
        <v>0</v>
      </c>
      <c r="AE346" t="s">
        <v>990</v>
      </c>
    </row>
    <row r="347" spans="1:31" x14ac:dyDescent="0.2">
      <c r="A347" t="s">
        <v>28</v>
      </c>
      <c r="B347">
        <v>5196</v>
      </c>
      <c r="C347">
        <v>25</v>
      </c>
      <c r="D347" t="str">
        <f t="shared" si="5"/>
        <v>519625</v>
      </c>
      <c r="E347" t="s">
        <v>108</v>
      </c>
      <c r="F347" t="s">
        <v>337</v>
      </c>
      <c r="G347" t="s">
        <v>338</v>
      </c>
      <c r="H347" t="s">
        <v>29</v>
      </c>
      <c r="I347" t="s">
        <v>339</v>
      </c>
      <c r="J347">
        <v>2013</v>
      </c>
      <c r="K347" t="s">
        <v>340</v>
      </c>
      <c r="L347" t="s">
        <v>111</v>
      </c>
      <c r="M347" t="s">
        <v>107</v>
      </c>
      <c r="N347" t="s">
        <v>343</v>
      </c>
      <c r="O347" t="s">
        <v>48</v>
      </c>
      <c r="P347" t="s">
        <v>29</v>
      </c>
      <c r="Q347" t="s">
        <v>29</v>
      </c>
      <c r="R347" t="s">
        <v>73</v>
      </c>
      <c r="S347" t="s">
        <v>72</v>
      </c>
      <c r="T347" t="s">
        <v>37</v>
      </c>
      <c r="U347" t="s">
        <v>29</v>
      </c>
      <c r="V347" t="s">
        <v>342</v>
      </c>
      <c r="W347" t="s">
        <v>37</v>
      </c>
      <c r="X347" t="s">
        <v>29</v>
      </c>
      <c r="Y347" t="s">
        <v>1102</v>
      </c>
      <c r="Z347" t="s">
        <v>38</v>
      </c>
      <c r="AA347" t="s">
        <v>29</v>
      </c>
      <c r="AB347" t="s">
        <v>29</v>
      </c>
      <c r="AC347">
        <v>0</v>
      </c>
      <c r="AD347">
        <v>0</v>
      </c>
      <c r="AE347" t="s">
        <v>990</v>
      </c>
    </row>
    <row r="348" spans="1:31" x14ac:dyDescent="0.2">
      <c r="A348" t="s">
        <v>28</v>
      </c>
      <c r="B348">
        <v>5196</v>
      </c>
      <c r="C348">
        <v>26</v>
      </c>
      <c r="D348" t="str">
        <f t="shared" si="5"/>
        <v>519626</v>
      </c>
      <c r="E348" t="s">
        <v>108</v>
      </c>
      <c r="F348" t="s">
        <v>337</v>
      </c>
      <c r="G348" t="s">
        <v>338</v>
      </c>
      <c r="H348" t="s">
        <v>29</v>
      </c>
      <c r="I348" t="s">
        <v>339</v>
      </c>
      <c r="J348">
        <v>2013</v>
      </c>
      <c r="K348" t="s">
        <v>340</v>
      </c>
      <c r="L348" t="s">
        <v>111</v>
      </c>
      <c r="M348" t="s">
        <v>107</v>
      </c>
      <c r="N348" t="s">
        <v>112</v>
      </c>
      <c r="O348" t="s">
        <v>48</v>
      </c>
      <c r="P348" t="s">
        <v>29</v>
      </c>
      <c r="Q348" t="s">
        <v>29</v>
      </c>
      <c r="R348" t="s">
        <v>573</v>
      </c>
      <c r="S348" t="s">
        <v>72</v>
      </c>
      <c r="T348" t="s">
        <v>37</v>
      </c>
      <c r="U348" t="s">
        <v>29</v>
      </c>
      <c r="V348" t="s">
        <v>342</v>
      </c>
      <c r="W348" t="s">
        <v>37</v>
      </c>
      <c r="X348" t="s">
        <v>29</v>
      </c>
      <c r="Y348" t="s">
        <v>1102</v>
      </c>
      <c r="Z348" t="s">
        <v>38</v>
      </c>
      <c r="AA348" t="s">
        <v>29</v>
      </c>
      <c r="AB348" t="s">
        <v>29</v>
      </c>
      <c r="AC348" t="s">
        <v>29</v>
      </c>
      <c r="AD348">
        <v>0</v>
      </c>
      <c r="AE348" t="s">
        <v>991</v>
      </c>
    </row>
    <row r="349" spans="1:31" x14ac:dyDescent="0.2">
      <c r="A349" t="s">
        <v>28</v>
      </c>
      <c r="B349">
        <v>5196</v>
      </c>
      <c r="C349">
        <v>27</v>
      </c>
      <c r="D349" t="str">
        <f t="shared" si="5"/>
        <v>519627</v>
      </c>
      <c r="E349" t="s">
        <v>108</v>
      </c>
      <c r="F349" t="s">
        <v>337</v>
      </c>
      <c r="G349" t="s">
        <v>338</v>
      </c>
      <c r="H349" t="s">
        <v>29</v>
      </c>
      <c r="I349" t="s">
        <v>339</v>
      </c>
      <c r="J349">
        <v>2013</v>
      </c>
      <c r="K349" t="s">
        <v>340</v>
      </c>
      <c r="L349" t="s">
        <v>111</v>
      </c>
      <c r="M349" t="s">
        <v>107</v>
      </c>
      <c r="N349" t="s">
        <v>112</v>
      </c>
      <c r="O349" t="s">
        <v>48</v>
      </c>
      <c r="P349" t="s">
        <v>29</v>
      </c>
      <c r="Q349" t="s">
        <v>29</v>
      </c>
      <c r="R349" t="s">
        <v>73</v>
      </c>
      <c r="S349" t="s">
        <v>72</v>
      </c>
      <c r="T349" t="s">
        <v>37</v>
      </c>
      <c r="U349" t="s">
        <v>29</v>
      </c>
      <c r="V349" t="s">
        <v>342</v>
      </c>
      <c r="W349" t="s">
        <v>37</v>
      </c>
      <c r="X349" t="s">
        <v>29</v>
      </c>
      <c r="Y349" t="s">
        <v>1102</v>
      </c>
      <c r="Z349" t="s">
        <v>38</v>
      </c>
      <c r="AA349" t="s">
        <v>29</v>
      </c>
      <c r="AB349" t="s">
        <v>29</v>
      </c>
      <c r="AC349">
        <v>0</v>
      </c>
      <c r="AD349">
        <v>0</v>
      </c>
      <c r="AE349" t="s">
        <v>991</v>
      </c>
    </row>
    <row r="350" spans="1:31" x14ac:dyDescent="0.2">
      <c r="A350" t="s">
        <v>28</v>
      </c>
      <c r="B350">
        <v>5196</v>
      </c>
      <c r="C350">
        <v>28</v>
      </c>
      <c r="D350" t="str">
        <f t="shared" si="5"/>
        <v>519628</v>
      </c>
      <c r="E350" t="s">
        <v>108</v>
      </c>
      <c r="F350" t="s">
        <v>337</v>
      </c>
      <c r="G350" t="s">
        <v>338</v>
      </c>
      <c r="H350" t="s">
        <v>29</v>
      </c>
      <c r="I350" t="s">
        <v>339</v>
      </c>
      <c r="J350">
        <v>2013</v>
      </c>
      <c r="K350" t="s">
        <v>340</v>
      </c>
      <c r="L350" t="s">
        <v>111</v>
      </c>
      <c r="M350" t="s">
        <v>107</v>
      </c>
      <c r="N350" t="s">
        <v>341</v>
      </c>
      <c r="O350" t="s">
        <v>48</v>
      </c>
      <c r="P350" t="s">
        <v>29</v>
      </c>
      <c r="Q350" t="s">
        <v>29</v>
      </c>
      <c r="R350" t="s">
        <v>34</v>
      </c>
      <c r="S350" t="s">
        <v>104</v>
      </c>
      <c r="T350" t="s">
        <v>37</v>
      </c>
      <c r="U350" t="s">
        <v>29</v>
      </c>
      <c r="V350" t="s">
        <v>342</v>
      </c>
      <c r="W350" t="s">
        <v>37</v>
      </c>
      <c r="X350" t="s">
        <v>29</v>
      </c>
      <c r="Y350" t="s">
        <v>1102</v>
      </c>
      <c r="Z350" t="s">
        <v>38</v>
      </c>
      <c r="AA350" t="s">
        <v>29</v>
      </c>
      <c r="AB350" t="s">
        <v>29</v>
      </c>
      <c r="AC350">
        <v>0</v>
      </c>
      <c r="AD350">
        <v>0</v>
      </c>
      <c r="AE350" t="s">
        <v>990</v>
      </c>
    </row>
    <row r="351" spans="1:31" x14ac:dyDescent="0.2">
      <c r="A351" t="s">
        <v>28</v>
      </c>
      <c r="B351">
        <v>5196</v>
      </c>
      <c r="C351">
        <v>29</v>
      </c>
      <c r="D351" t="str">
        <f t="shared" si="5"/>
        <v>519629</v>
      </c>
      <c r="E351" t="s">
        <v>108</v>
      </c>
      <c r="F351" t="s">
        <v>337</v>
      </c>
      <c r="G351" t="s">
        <v>338</v>
      </c>
      <c r="H351" t="s">
        <v>29</v>
      </c>
      <c r="I351" t="s">
        <v>339</v>
      </c>
      <c r="J351">
        <v>2013</v>
      </c>
      <c r="K351" t="s">
        <v>340</v>
      </c>
      <c r="L351" t="s">
        <v>111</v>
      </c>
      <c r="M351" t="s">
        <v>107</v>
      </c>
      <c r="N351" t="s">
        <v>343</v>
      </c>
      <c r="O351" t="s">
        <v>48</v>
      </c>
      <c r="P351" t="s">
        <v>29</v>
      </c>
      <c r="Q351" t="s">
        <v>29</v>
      </c>
      <c r="R351" t="s">
        <v>34</v>
      </c>
      <c r="S351" t="s">
        <v>104</v>
      </c>
      <c r="T351" t="s">
        <v>37</v>
      </c>
      <c r="U351" t="s">
        <v>29</v>
      </c>
      <c r="V351" t="s">
        <v>342</v>
      </c>
      <c r="W351" t="s">
        <v>37</v>
      </c>
      <c r="X351" t="s">
        <v>29</v>
      </c>
      <c r="Y351" t="s">
        <v>1102</v>
      </c>
      <c r="Z351" t="s">
        <v>38</v>
      </c>
      <c r="AA351" t="s">
        <v>29</v>
      </c>
      <c r="AB351" t="s">
        <v>29</v>
      </c>
      <c r="AC351">
        <v>0</v>
      </c>
      <c r="AD351">
        <v>0</v>
      </c>
      <c r="AE351" t="s">
        <v>990</v>
      </c>
    </row>
    <row r="352" spans="1:31" x14ac:dyDescent="0.2">
      <c r="A352" t="s">
        <v>28</v>
      </c>
      <c r="B352">
        <v>5196</v>
      </c>
      <c r="C352">
        <v>30</v>
      </c>
      <c r="D352" t="str">
        <f t="shared" si="5"/>
        <v>519630</v>
      </c>
      <c r="E352" t="s">
        <v>108</v>
      </c>
      <c r="F352" t="s">
        <v>337</v>
      </c>
      <c r="G352" t="s">
        <v>338</v>
      </c>
      <c r="H352" t="s">
        <v>29</v>
      </c>
      <c r="I352" t="s">
        <v>339</v>
      </c>
      <c r="J352">
        <v>2013</v>
      </c>
      <c r="K352" t="s">
        <v>340</v>
      </c>
      <c r="L352" t="s">
        <v>111</v>
      </c>
      <c r="M352" t="s">
        <v>107</v>
      </c>
      <c r="N352" t="s">
        <v>112</v>
      </c>
      <c r="O352" t="s">
        <v>48</v>
      </c>
      <c r="P352" t="s">
        <v>29</v>
      </c>
      <c r="Q352" t="s">
        <v>29</v>
      </c>
      <c r="R352" t="s">
        <v>34</v>
      </c>
      <c r="S352" t="s">
        <v>104</v>
      </c>
      <c r="T352" t="s">
        <v>37</v>
      </c>
      <c r="U352" t="s">
        <v>29</v>
      </c>
      <c r="V352" t="s">
        <v>342</v>
      </c>
      <c r="W352" t="s">
        <v>37</v>
      </c>
      <c r="X352" t="s">
        <v>29</v>
      </c>
      <c r="Y352" t="s">
        <v>1101</v>
      </c>
      <c r="Z352" t="s">
        <v>38</v>
      </c>
      <c r="AA352" t="s">
        <v>29</v>
      </c>
      <c r="AB352" t="s">
        <v>29</v>
      </c>
      <c r="AC352">
        <v>0</v>
      </c>
      <c r="AD352">
        <v>0</v>
      </c>
      <c r="AE352" t="s">
        <v>991</v>
      </c>
    </row>
    <row r="353" spans="1:31" x14ac:dyDescent="0.2">
      <c r="A353" t="s">
        <v>28</v>
      </c>
      <c r="B353">
        <v>5197</v>
      </c>
      <c r="C353">
        <v>1</v>
      </c>
      <c r="D353" t="str">
        <f t="shared" si="5"/>
        <v>51971</v>
      </c>
      <c r="E353" t="s">
        <v>100</v>
      </c>
      <c r="F353" t="s">
        <v>992</v>
      </c>
      <c r="G353" t="s">
        <v>992</v>
      </c>
      <c r="H353" t="s">
        <v>29</v>
      </c>
      <c r="I353" t="s">
        <v>993</v>
      </c>
      <c r="J353">
        <v>2013</v>
      </c>
      <c r="K353" t="s">
        <v>29</v>
      </c>
      <c r="L353" t="s">
        <v>59</v>
      </c>
      <c r="M353" t="s">
        <v>138</v>
      </c>
      <c r="N353" t="s">
        <v>994</v>
      </c>
      <c r="O353" t="s">
        <v>48</v>
      </c>
      <c r="P353" t="s">
        <v>29</v>
      </c>
      <c r="Q353" t="s">
        <v>33</v>
      </c>
      <c r="R353" t="s">
        <v>49</v>
      </c>
      <c r="S353" t="s">
        <v>50</v>
      </c>
      <c r="T353" t="s">
        <v>37</v>
      </c>
      <c r="U353" t="s">
        <v>995</v>
      </c>
      <c r="V353" t="s">
        <v>996</v>
      </c>
      <c r="W353" t="s">
        <v>36</v>
      </c>
      <c r="X353">
        <v>0</v>
      </c>
      <c r="Y353" t="s">
        <v>997</v>
      </c>
      <c r="Z353" t="s">
        <v>38</v>
      </c>
      <c r="AA353" t="s">
        <v>29</v>
      </c>
      <c r="AB353" t="s">
        <v>29</v>
      </c>
      <c r="AC353" t="s">
        <v>29</v>
      </c>
      <c r="AD353">
        <v>0</v>
      </c>
      <c r="AE353" t="s">
        <v>998</v>
      </c>
    </row>
    <row r="354" spans="1:31" x14ac:dyDescent="0.2">
      <c r="A354" t="s">
        <v>28</v>
      </c>
      <c r="B354">
        <v>5197</v>
      </c>
      <c r="C354">
        <v>2</v>
      </c>
      <c r="D354" t="str">
        <f t="shared" si="5"/>
        <v>51972</v>
      </c>
      <c r="E354" t="s">
        <v>100</v>
      </c>
      <c r="F354" t="s">
        <v>992</v>
      </c>
      <c r="G354" t="s">
        <v>992</v>
      </c>
      <c r="H354" t="s">
        <v>29</v>
      </c>
      <c r="I354" t="s">
        <v>993</v>
      </c>
      <c r="J354">
        <v>2013</v>
      </c>
      <c r="K354" t="s">
        <v>29</v>
      </c>
      <c r="L354" t="s">
        <v>59</v>
      </c>
      <c r="M354" t="s">
        <v>141</v>
      </c>
      <c r="N354" t="s">
        <v>994</v>
      </c>
      <c r="O354" t="s">
        <v>48</v>
      </c>
      <c r="P354" t="s">
        <v>29</v>
      </c>
      <c r="Q354" t="s">
        <v>33</v>
      </c>
      <c r="R354" t="s">
        <v>49</v>
      </c>
      <c r="S354" t="s">
        <v>50</v>
      </c>
      <c r="T354" t="s">
        <v>37</v>
      </c>
      <c r="U354" t="s">
        <v>995</v>
      </c>
      <c r="V354" t="s">
        <v>996</v>
      </c>
      <c r="W354" t="s">
        <v>36</v>
      </c>
      <c r="X354">
        <v>0</v>
      </c>
      <c r="Y354" t="s">
        <v>997</v>
      </c>
      <c r="Z354" t="s">
        <v>38</v>
      </c>
      <c r="AA354" t="s">
        <v>29</v>
      </c>
      <c r="AB354" t="s">
        <v>29</v>
      </c>
      <c r="AC354" t="s">
        <v>29</v>
      </c>
      <c r="AD354">
        <v>0</v>
      </c>
      <c r="AE354" t="s">
        <v>998</v>
      </c>
    </row>
    <row r="355" spans="1:31" x14ac:dyDescent="0.2">
      <c r="A355" t="s">
        <v>28</v>
      </c>
      <c r="B355">
        <v>5197</v>
      </c>
      <c r="C355">
        <v>3</v>
      </c>
      <c r="D355" t="str">
        <f t="shared" si="5"/>
        <v>51973</v>
      </c>
      <c r="E355" t="s">
        <v>100</v>
      </c>
      <c r="F355" t="s">
        <v>992</v>
      </c>
      <c r="G355" t="s">
        <v>992</v>
      </c>
      <c r="H355" t="s">
        <v>29</v>
      </c>
      <c r="I355" t="s">
        <v>993</v>
      </c>
      <c r="J355">
        <v>2013</v>
      </c>
      <c r="K355" t="s">
        <v>29</v>
      </c>
      <c r="L355" t="s">
        <v>59</v>
      </c>
      <c r="M355" t="s">
        <v>142</v>
      </c>
      <c r="N355" t="s">
        <v>994</v>
      </c>
      <c r="O355" t="s">
        <v>48</v>
      </c>
      <c r="P355" t="s">
        <v>29</v>
      </c>
      <c r="Q355" t="s">
        <v>33</v>
      </c>
      <c r="R355" t="s">
        <v>49</v>
      </c>
      <c r="S355" t="s">
        <v>50</v>
      </c>
      <c r="T355" t="s">
        <v>37</v>
      </c>
      <c r="U355" t="s">
        <v>995</v>
      </c>
      <c r="V355" t="s">
        <v>996</v>
      </c>
      <c r="W355" t="s">
        <v>36</v>
      </c>
      <c r="X355">
        <v>0</v>
      </c>
      <c r="Y355" t="s">
        <v>997</v>
      </c>
      <c r="Z355" t="s">
        <v>38</v>
      </c>
      <c r="AA355" t="s">
        <v>29</v>
      </c>
      <c r="AB355" t="s">
        <v>29</v>
      </c>
      <c r="AC355" t="s">
        <v>29</v>
      </c>
      <c r="AD355">
        <v>0</v>
      </c>
      <c r="AE355" t="s">
        <v>999</v>
      </c>
    </row>
    <row r="356" spans="1:31" x14ac:dyDescent="0.2">
      <c r="A356" t="s">
        <v>28</v>
      </c>
      <c r="B356">
        <v>5198</v>
      </c>
      <c r="C356">
        <v>1</v>
      </c>
      <c r="D356" t="str">
        <f t="shared" si="5"/>
        <v>51981</v>
      </c>
      <c r="E356" t="s">
        <v>118</v>
      </c>
      <c r="F356" t="s">
        <v>1000</v>
      </c>
      <c r="G356" t="s">
        <v>1000</v>
      </c>
      <c r="H356" t="s">
        <v>29</v>
      </c>
      <c r="I356" t="s">
        <v>1001</v>
      </c>
      <c r="J356">
        <v>2013</v>
      </c>
      <c r="K356" t="s">
        <v>1002</v>
      </c>
      <c r="L356" t="s">
        <v>30</v>
      </c>
      <c r="M356" t="s">
        <v>132</v>
      </c>
      <c r="N356" t="s">
        <v>29</v>
      </c>
      <c r="O356" t="s">
        <v>48</v>
      </c>
      <c r="P356" t="s">
        <v>84</v>
      </c>
      <c r="Q356" t="s">
        <v>33</v>
      </c>
      <c r="R356" t="s">
        <v>49</v>
      </c>
      <c r="S356" t="s">
        <v>50</v>
      </c>
      <c r="T356" t="s">
        <v>37</v>
      </c>
      <c r="U356" t="s">
        <v>242</v>
      </c>
      <c r="V356" t="s">
        <v>68</v>
      </c>
      <c r="W356" t="s">
        <v>37</v>
      </c>
      <c r="X356" t="s">
        <v>29</v>
      </c>
      <c r="Y356" t="s">
        <v>997</v>
      </c>
      <c r="Z356" t="s">
        <v>38</v>
      </c>
      <c r="AA356" t="s">
        <v>29</v>
      </c>
      <c r="AB356" t="s">
        <v>29</v>
      </c>
      <c r="AC356" t="s">
        <v>29</v>
      </c>
      <c r="AD356">
        <v>0</v>
      </c>
      <c r="AE356" t="s">
        <v>1003</v>
      </c>
    </row>
    <row r="357" spans="1:31" x14ac:dyDescent="0.2">
      <c r="A357" t="s">
        <v>28</v>
      </c>
      <c r="B357">
        <v>5198</v>
      </c>
      <c r="C357">
        <v>2</v>
      </c>
      <c r="D357" t="str">
        <f t="shared" si="5"/>
        <v>51982</v>
      </c>
      <c r="E357" t="s">
        <v>118</v>
      </c>
      <c r="F357" t="s">
        <v>1000</v>
      </c>
      <c r="G357" t="s">
        <v>1000</v>
      </c>
      <c r="H357" t="s">
        <v>29</v>
      </c>
      <c r="I357" t="s">
        <v>1001</v>
      </c>
      <c r="J357">
        <v>2013</v>
      </c>
      <c r="K357" t="s">
        <v>1002</v>
      </c>
      <c r="L357" t="s">
        <v>69</v>
      </c>
      <c r="M357" t="s">
        <v>213</v>
      </c>
      <c r="N357" t="s">
        <v>29</v>
      </c>
      <c r="O357" t="s">
        <v>48</v>
      </c>
      <c r="P357" t="s">
        <v>84</v>
      </c>
      <c r="Q357" t="s">
        <v>33</v>
      </c>
      <c r="R357" t="s">
        <v>49</v>
      </c>
      <c r="S357" t="s">
        <v>50</v>
      </c>
      <c r="T357" t="s">
        <v>37</v>
      </c>
      <c r="U357" t="s">
        <v>242</v>
      </c>
      <c r="V357" t="s">
        <v>68</v>
      </c>
      <c r="W357" t="s">
        <v>37</v>
      </c>
      <c r="X357" t="s">
        <v>29</v>
      </c>
      <c r="Y357" t="s">
        <v>997</v>
      </c>
      <c r="Z357" t="s">
        <v>38</v>
      </c>
      <c r="AA357" t="s">
        <v>29</v>
      </c>
      <c r="AB357" t="s">
        <v>29</v>
      </c>
      <c r="AC357" t="s">
        <v>29</v>
      </c>
      <c r="AD357">
        <v>0</v>
      </c>
      <c r="AE357" t="s">
        <v>1003</v>
      </c>
    </row>
    <row r="358" spans="1:31" x14ac:dyDescent="0.2">
      <c r="A358" t="s">
        <v>28</v>
      </c>
      <c r="B358">
        <v>5198</v>
      </c>
      <c r="C358">
        <v>3</v>
      </c>
      <c r="D358" t="str">
        <f t="shared" si="5"/>
        <v>51983</v>
      </c>
      <c r="E358" t="s">
        <v>118</v>
      </c>
      <c r="F358" t="s">
        <v>1000</v>
      </c>
      <c r="G358" t="s">
        <v>1000</v>
      </c>
      <c r="H358" t="s">
        <v>29</v>
      </c>
      <c r="I358" t="s">
        <v>1001</v>
      </c>
      <c r="J358">
        <v>2013</v>
      </c>
      <c r="K358" t="s">
        <v>1002</v>
      </c>
      <c r="L358" t="s">
        <v>69</v>
      </c>
      <c r="M358" t="s">
        <v>1004</v>
      </c>
      <c r="N358" t="s">
        <v>29</v>
      </c>
      <c r="O358" t="s">
        <v>48</v>
      </c>
      <c r="P358" t="s">
        <v>84</v>
      </c>
      <c r="Q358" t="s">
        <v>33</v>
      </c>
      <c r="R358" t="s">
        <v>49</v>
      </c>
      <c r="S358" t="s">
        <v>50</v>
      </c>
      <c r="T358" t="s">
        <v>37</v>
      </c>
      <c r="U358" t="s">
        <v>242</v>
      </c>
      <c r="V358" t="s">
        <v>68</v>
      </c>
      <c r="W358" t="s">
        <v>37</v>
      </c>
      <c r="X358" t="s">
        <v>29</v>
      </c>
      <c r="Y358" t="s">
        <v>997</v>
      </c>
      <c r="Z358" t="s">
        <v>38</v>
      </c>
      <c r="AA358" t="s">
        <v>29</v>
      </c>
      <c r="AB358" t="s">
        <v>29</v>
      </c>
      <c r="AC358" t="s">
        <v>29</v>
      </c>
      <c r="AD358">
        <v>0</v>
      </c>
      <c r="AE358" t="s">
        <v>1003</v>
      </c>
    </row>
    <row r="359" spans="1:31" x14ac:dyDescent="0.2">
      <c r="A359" t="s">
        <v>28</v>
      </c>
      <c r="B359">
        <v>5199</v>
      </c>
      <c r="C359">
        <v>1</v>
      </c>
      <c r="D359" t="str">
        <f t="shared" si="5"/>
        <v>51991</v>
      </c>
      <c r="E359" t="s">
        <v>85</v>
      </c>
      <c r="F359" t="s">
        <v>265</v>
      </c>
      <c r="G359" t="s">
        <v>1005</v>
      </c>
      <c r="H359" t="s">
        <v>29</v>
      </c>
      <c r="I359" t="s">
        <v>1006</v>
      </c>
      <c r="J359">
        <v>2013</v>
      </c>
      <c r="K359" t="s">
        <v>1007</v>
      </c>
      <c r="L359" t="s">
        <v>30</v>
      </c>
      <c r="M359" t="s">
        <v>58</v>
      </c>
      <c r="N359" t="s">
        <v>60</v>
      </c>
      <c r="O359" t="s">
        <v>48</v>
      </c>
      <c r="P359" t="s">
        <v>29</v>
      </c>
      <c r="Q359" t="s">
        <v>33</v>
      </c>
      <c r="R359" t="s">
        <v>49</v>
      </c>
      <c r="S359" t="s">
        <v>50</v>
      </c>
      <c r="T359" t="s">
        <v>37</v>
      </c>
      <c r="U359" t="s">
        <v>1008</v>
      </c>
      <c r="V359" t="s">
        <v>336</v>
      </c>
      <c r="W359" t="s">
        <v>37</v>
      </c>
      <c r="X359" t="s">
        <v>29</v>
      </c>
      <c r="Y359" t="s">
        <v>29</v>
      </c>
      <c r="Z359" t="s">
        <v>38</v>
      </c>
      <c r="AA359" t="s">
        <v>29</v>
      </c>
      <c r="AB359" t="s">
        <v>29</v>
      </c>
      <c r="AC359" t="s">
        <v>29</v>
      </c>
      <c r="AD359">
        <v>0</v>
      </c>
      <c r="AE359" t="s">
        <v>1009</v>
      </c>
    </row>
    <row r="360" spans="1:31" x14ac:dyDescent="0.2">
      <c r="A360" t="s">
        <v>28</v>
      </c>
      <c r="B360">
        <v>5199</v>
      </c>
      <c r="C360">
        <v>2</v>
      </c>
      <c r="D360" t="str">
        <f t="shared" si="5"/>
        <v>51992</v>
      </c>
      <c r="E360" t="s">
        <v>85</v>
      </c>
      <c r="F360" t="s">
        <v>265</v>
      </c>
      <c r="G360" t="s">
        <v>1005</v>
      </c>
      <c r="H360" t="s">
        <v>29</v>
      </c>
      <c r="I360" t="s">
        <v>1006</v>
      </c>
      <c r="J360">
        <v>2013</v>
      </c>
      <c r="K360" t="s">
        <v>1007</v>
      </c>
      <c r="L360" t="s">
        <v>30</v>
      </c>
      <c r="M360" t="s">
        <v>58</v>
      </c>
      <c r="N360" t="s">
        <v>883</v>
      </c>
      <c r="O360" t="s">
        <v>48</v>
      </c>
      <c r="P360" t="s">
        <v>29</v>
      </c>
      <c r="Q360" t="s">
        <v>33</v>
      </c>
      <c r="R360" t="s">
        <v>49</v>
      </c>
      <c r="S360" t="s">
        <v>50</v>
      </c>
      <c r="T360" t="s">
        <v>37</v>
      </c>
      <c r="U360" t="s">
        <v>1008</v>
      </c>
      <c r="V360" t="s">
        <v>336</v>
      </c>
      <c r="W360" t="s">
        <v>37</v>
      </c>
      <c r="X360" t="s">
        <v>29</v>
      </c>
      <c r="Y360" t="s">
        <v>29</v>
      </c>
      <c r="Z360" t="s">
        <v>38</v>
      </c>
      <c r="AA360" t="s">
        <v>29</v>
      </c>
      <c r="AB360" t="s">
        <v>29</v>
      </c>
      <c r="AC360" t="s">
        <v>29</v>
      </c>
      <c r="AD360">
        <v>0</v>
      </c>
      <c r="AE360" t="s">
        <v>1009</v>
      </c>
    </row>
    <row r="361" spans="1:31" x14ac:dyDescent="0.2">
      <c r="A361" t="s">
        <v>28</v>
      </c>
      <c r="B361">
        <v>5200</v>
      </c>
      <c r="C361">
        <v>1</v>
      </c>
      <c r="D361" t="str">
        <f t="shared" si="5"/>
        <v>52001</v>
      </c>
      <c r="E361" t="s">
        <v>168</v>
      </c>
      <c r="F361" t="s">
        <v>1010</v>
      </c>
      <c r="G361" t="s">
        <v>1010</v>
      </c>
      <c r="H361" t="s">
        <v>29</v>
      </c>
      <c r="I361" t="s">
        <v>1011</v>
      </c>
      <c r="J361">
        <v>2013</v>
      </c>
      <c r="K361" t="s">
        <v>29</v>
      </c>
      <c r="L361" t="s">
        <v>30</v>
      </c>
      <c r="M361" t="s">
        <v>132</v>
      </c>
      <c r="N361" t="s">
        <v>29</v>
      </c>
      <c r="O361" t="s">
        <v>48</v>
      </c>
      <c r="P361" t="s">
        <v>29</v>
      </c>
      <c r="Q361" t="s">
        <v>33</v>
      </c>
      <c r="R361" t="s">
        <v>53</v>
      </c>
      <c r="S361" t="s">
        <v>54</v>
      </c>
      <c r="T361" t="s">
        <v>37</v>
      </c>
      <c r="U361" t="s">
        <v>1012</v>
      </c>
      <c r="V361" t="s">
        <v>68</v>
      </c>
      <c r="W361" t="s">
        <v>36</v>
      </c>
      <c r="X361">
        <v>53</v>
      </c>
      <c r="Y361" t="s">
        <v>1013</v>
      </c>
      <c r="Z361" t="s">
        <v>38</v>
      </c>
      <c r="AA361" t="s">
        <v>29</v>
      </c>
      <c r="AB361" t="s">
        <v>29</v>
      </c>
      <c r="AC361" t="s">
        <v>29</v>
      </c>
      <c r="AD361">
        <v>0.79500000000000004</v>
      </c>
      <c r="AE361" t="s">
        <v>29</v>
      </c>
    </row>
    <row r="362" spans="1:31" x14ac:dyDescent="0.2">
      <c r="A362" t="s">
        <v>28</v>
      </c>
      <c r="B362">
        <v>5200</v>
      </c>
      <c r="C362">
        <v>2</v>
      </c>
      <c r="D362" t="str">
        <f t="shared" si="5"/>
        <v>52002</v>
      </c>
      <c r="E362" t="s">
        <v>168</v>
      </c>
      <c r="F362" t="s">
        <v>1010</v>
      </c>
      <c r="G362" t="s">
        <v>1010</v>
      </c>
      <c r="H362" t="s">
        <v>29</v>
      </c>
      <c r="I362" t="s">
        <v>1011</v>
      </c>
      <c r="J362">
        <v>2013</v>
      </c>
      <c r="K362" t="s">
        <v>29</v>
      </c>
      <c r="L362" t="s">
        <v>30</v>
      </c>
      <c r="M362" t="s">
        <v>132</v>
      </c>
      <c r="N362" t="s">
        <v>29</v>
      </c>
      <c r="O362" t="s">
        <v>48</v>
      </c>
      <c r="P362" t="s">
        <v>29</v>
      </c>
      <c r="Q362" t="s">
        <v>33</v>
      </c>
      <c r="R362" t="s">
        <v>55</v>
      </c>
      <c r="S362" t="s">
        <v>54</v>
      </c>
      <c r="T362" t="s">
        <v>37</v>
      </c>
      <c r="U362" t="s">
        <v>1012</v>
      </c>
      <c r="V362" t="s">
        <v>68</v>
      </c>
      <c r="W362" t="s">
        <v>36</v>
      </c>
      <c r="X362">
        <v>53</v>
      </c>
      <c r="Y362" t="s">
        <v>1013</v>
      </c>
      <c r="Z362" t="s">
        <v>38</v>
      </c>
      <c r="AA362" t="s">
        <v>29</v>
      </c>
      <c r="AB362" t="s">
        <v>29</v>
      </c>
      <c r="AC362" t="s">
        <v>29</v>
      </c>
      <c r="AD362">
        <v>2.1999999999999999E-2</v>
      </c>
      <c r="AE362" t="s">
        <v>29</v>
      </c>
    </row>
    <row r="363" spans="1:31" x14ac:dyDescent="0.2">
      <c r="A363" t="s">
        <v>28</v>
      </c>
      <c r="B363">
        <v>5201</v>
      </c>
      <c r="C363">
        <v>1</v>
      </c>
      <c r="D363" t="str">
        <f t="shared" si="5"/>
        <v>52011</v>
      </c>
      <c r="E363" t="s">
        <v>169</v>
      </c>
      <c r="F363" t="s">
        <v>1014</v>
      </c>
      <c r="G363" t="s">
        <v>1015</v>
      </c>
      <c r="H363" t="s">
        <v>29</v>
      </c>
      <c r="I363" t="s">
        <v>1016</v>
      </c>
      <c r="J363">
        <v>2013</v>
      </c>
      <c r="K363" t="s">
        <v>29</v>
      </c>
      <c r="L363" t="s">
        <v>30</v>
      </c>
      <c r="M363" t="s">
        <v>1017</v>
      </c>
      <c r="N363" t="s">
        <v>1018</v>
      </c>
      <c r="O363" t="s">
        <v>32</v>
      </c>
      <c r="P363" t="s">
        <v>84</v>
      </c>
      <c r="Q363" t="s">
        <v>33</v>
      </c>
      <c r="R363" t="s">
        <v>49</v>
      </c>
      <c r="S363" t="s">
        <v>50</v>
      </c>
      <c r="T363" t="s">
        <v>37</v>
      </c>
      <c r="U363" t="s">
        <v>68</v>
      </c>
      <c r="V363" t="s">
        <v>29</v>
      </c>
      <c r="W363" t="s">
        <v>37</v>
      </c>
      <c r="X363" t="s">
        <v>29</v>
      </c>
      <c r="Y363" t="s">
        <v>29</v>
      </c>
      <c r="Z363" t="s">
        <v>553</v>
      </c>
      <c r="AA363" t="s">
        <v>29</v>
      </c>
      <c r="AB363" t="s">
        <v>29</v>
      </c>
      <c r="AC363">
        <v>0</v>
      </c>
      <c r="AD363">
        <v>0</v>
      </c>
      <c r="AE363" t="s">
        <v>1019</v>
      </c>
    </row>
    <row r="364" spans="1:31" x14ac:dyDescent="0.2">
      <c r="A364" t="s">
        <v>28</v>
      </c>
      <c r="B364">
        <v>5202</v>
      </c>
      <c r="C364">
        <v>1</v>
      </c>
      <c r="D364" t="str">
        <f t="shared" si="5"/>
        <v>52021</v>
      </c>
      <c r="E364" t="s">
        <v>118</v>
      </c>
      <c r="F364" t="s">
        <v>1020</v>
      </c>
      <c r="G364" t="s">
        <v>1021</v>
      </c>
      <c r="H364" t="s">
        <v>29</v>
      </c>
      <c r="I364" t="s">
        <v>1022</v>
      </c>
      <c r="J364">
        <v>2013</v>
      </c>
      <c r="K364" t="s">
        <v>1023</v>
      </c>
      <c r="L364" t="s">
        <v>30</v>
      </c>
      <c r="M364" t="s">
        <v>29</v>
      </c>
      <c r="N364" t="s">
        <v>1024</v>
      </c>
      <c r="O364" t="s">
        <v>48</v>
      </c>
      <c r="P364" t="s">
        <v>84</v>
      </c>
      <c r="Q364" t="s">
        <v>33</v>
      </c>
      <c r="R364" t="s">
        <v>49</v>
      </c>
      <c r="S364" t="s">
        <v>50</v>
      </c>
      <c r="T364" t="s">
        <v>37</v>
      </c>
      <c r="U364" t="s">
        <v>1025</v>
      </c>
      <c r="V364" t="s">
        <v>68</v>
      </c>
      <c r="W364" t="s">
        <v>37</v>
      </c>
      <c r="X364" t="s">
        <v>29</v>
      </c>
      <c r="Y364" t="s">
        <v>997</v>
      </c>
      <c r="Z364" t="s">
        <v>38</v>
      </c>
      <c r="AA364" t="s">
        <v>29</v>
      </c>
      <c r="AB364" t="s">
        <v>29</v>
      </c>
      <c r="AC364" t="s">
        <v>29</v>
      </c>
      <c r="AD364">
        <v>0</v>
      </c>
      <c r="AE364" t="s">
        <v>887</v>
      </c>
    </row>
    <row r="365" spans="1:31" x14ac:dyDescent="0.2">
      <c r="A365" t="s">
        <v>28</v>
      </c>
      <c r="B365">
        <v>5203</v>
      </c>
      <c r="C365">
        <v>1</v>
      </c>
      <c r="D365" t="str">
        <f t="shared" si="5"/>
        <v>52031</v>
      </c>
      <c r="E365" t="s">
        <v>115</v>
      </c>
      <c r="F365" t="s">
        <v>1026</v>
      </c>
      <c r="G365" t="s">
        <v>1026</v>
      </c>
      <c r="H365" t="s">
        <v>29</v>
      </c>
      <c r="I365" t="s">
        <v>1027</v>
      </c>
      <c r="J365">
        <v>2013</v>
      </c>
      <c r="K365" t="s">
        <v>1028</v>
      </c>
      <c r="L365" t="s">
        <v>56</v>
      </c>
      <c r="M365" t="s">
        <v>222</v>
      </c>
      <c r="N365" t="s">
        <v>31</v>
      </c>
      <c r="O365" t="s">
        <v>48</v>
      </c>
      <c r="P365" t="s">
        <v>84</v>
      </c>
      <c r="Q365" t="s">
        <v>33</v>
      </c>
      <c r="R365" t="s">
        <v>49</v>
      </c>
      <c r="S365" t="s">
        <v>50</v>
      </c>
      <c r="T365" t="s">
        <v>37</v>
      </c>
      <c r="U365" t="s">
        <v>1029</v>
      </c>
      <c r="V365" t="s">
        <v>1030</v>
      </c>
      <c r="W365" t="s">
        <v>37</v>
      </c>
      <c r="X365" t="s">
        <v>29</v>
      </c>
      <c r="Y365" t="s">
        <v>29</v>
      </c>
      <c r="Z365" t="s">
        <v>38</v>
      </c>
      <c r="AA365" t="s">
        <v>29</v>
      </c>
      <c r="AB365" t="s">
        <v>29</v>
      </c>
      <c r="AC365" t="s">
        <v>29</v>
      </c>
      <c r="AD365" t="s">
        <v>29</v>
      </c>
      <c r="AE365" t="s">
        <v>1031</v>
      </c>
    </row>
    <row r="366" spans="1:31" x14ac:dyDescent="0.2">
      <c r="A366" t="s">
        <v>28</v>
      </c>
      <c r="B366">
        <v>5203</v>
      </c>
      <c r="C366">
        <v>2</v>
      </c>
      <c r="D366" t="str">
        <f t="shared" si="5"/>
        <v>52032</v>
      </c>
      <c r="E366" t="s">
        <v>115</v>
      </c>
      <c r="F366" t="s">
        <v>1026</v>
      </c>
      <c r="G366" t="s">
        <v>1026</v>
      </c>
      <c r="H366" t="s">
        <v>29</v>
      </c>
      <c r="I366" t="s">
        <v>1027</v>
      </c>
      <c r="J366">
        <v>2013</v>
      </c>
      <c r="K366" t="s">
        <v>1028</v>
      </c>
      <c r="L366" t="s">
        <v>56</v>
      </c>
      <c r="M366" t="s">
        <v>222</v>
      </c>
      <c r="N366" t="s">
        <v>1032</v>
      </c>
      <c r="O366" t="s">
        <v>48</v>
      </c>
      <c r="P366" t="s">
        <v>84</v>
      </c>
      <c r="Q366" t="s">
        <v>33</v>
      </c>
      <c r="R366" t="s">
        <v>49</v>
      </c>
      <c r="S366" t="s">
        <v>50</v>
      </c>
      <c r="T366" t="s">
        <v>37</v>
      </c>
      <c r="U366" t="s">
        <v>1029</v>
      </c>
      <c r="V366" t="s">
        <v>1030</v>
      </c>
      <c r="W366" t="s">
        <v>37</v>
      </c>
      <c r="X366" t="s">
        <v>29</v>
      </c>
      <c r="Y366" t="s">
        <v>29</v>
      </c>
      <c r="Z366" t="s">
        <v>38</v>
      </c>
      <c r="AA366" t="s">
        <v>29</v>
      </c>
      <c r="AB366" t="s">
        <v>29</v>
      </c>
      <c r="AC366" t="s">
        <v>29</v>
      </c>
      <c r="AD366" t="s">
        <v>29</v>
      </c>
      <c r="AE366" t="s">
        <v>1031</v>
      </c>
    </row>
    <row r="367" spans="1:31" x14ac:dyDescent="0.2">
      <c r="A367" t="s">
        <v>28</v>
      </c>
      <c r="B367">
        <v>5203</v>
      </c>
      <c r="C367">
        <v>3</v>
      </c>
      <c r="D367" t="str">
        <f t="shared" si="5"/>
        <v>52033</v>
      </c>
      <c r="E367" t="s">
        <v>115</v>
      </c>
      <c r="F367" t="s">
        <v>1026</v>
      </c>
      <c r="G367" t="s">
        <v>1026</v>
      </c>
      <c r="H367" t="s">
        <v>29</v>
      </c>
      <c r="I367" t="s">
        <v>1027</v>
      </c>
      <c r="J367">
        <v>2013</v>
      </c>
      <c r="K367" t="s">
        <v>1028</v>
      </c>
      <c r="L367" t="s">
        <v>56</v>
      </c>
      <c r="M367" t="s">
        <v>222</v>
      </c>
      <c r="N367" t="s">
        <v>400</v>
      </c>
      <c r="O367" t="s">
        <v>48</v>
      </c>
      <c r="P367" t="s">
        <v>84</v>
      </c>
      <c r="Q367" t="s">
        <v>33</v>
      </c>
      <c r="R367" t="s">
        <v>49</v>
      </c>
      <c r="S367" t="s">
        <v>50</v>
      </c>
      <c r="T367" t="s">
        <v>37</v>
      </c>
      <c r="U367" t="s">
        <v>1029</v>
      </c>
      <c r="V367" t="s">
        <v>1030</v>
      </c>
      <c r="W367" t="s">
        <v>37</v>
      </c>
      <c r="X367" t="s">
        <v>29</v>
      </c>
      <c r="Y367" t="s">
        <v>29</v>
      </c>
      <c r="Z367" t="s">
        <v>38</v>
      </c>
      <c r="AA367" t="s">
        <v>29</v>
      </c>
      <c r="AB367" t="s">
        <v>29</v>
      </c>
      <c r="AC367" t="s">
        <v>29</v>
      </c>
      <c r="AD367" t="s">
        <v>29</v>
      </c>
      <c r="AE367" t="s">
        <v>1031</v>
      </c>
    </row>
    <row r="368" spans="1:31" x14ac:dyDescent="0.2">
      <c r="A368" t="s">
        <v>28</v>
      </c>
      <c r="B368">
        <v>5203</v>
      </c>
      <c r="C368">
        <v>4</v>
      </c>
      <c r="D368" t="str">
        <f t="shared" si="5"/>
        <v>52034</v>
      </c>
      <c r="E368" t="s">
        <v>115</v>
      </c>
      <c r="F368" t="s">
        <v>1026</v>
      </c>
      <c r="G368" t="s">
        <v>1026</v>
      </c>
      <c r="H368" t="s">
        <v>29</v>
      </c>
      <c r="I368" t="s">
        <v>1027</v>
      </c>
      <c r="J368">
        <v>2013</v>
      </c>
      <c r="K368" t="s">
        <v>1028</v>
      </c>
      <c r="L368" t="s">
        <v>56</v>
      </c>
      <c r="M368" t="s">
        <v>223</v>
      </c>
      <c r="N368" t="s">
        <v>31</v>
      </c>
      <c r="O368" t="s">
        <v>48</v>
      </c>
      <c r="P368" t="s">
        <v>84</v>
      </c>
      <c r="Q368" t="s">
        <v>33</v>
      </c>
      <c r="R368" t="s">
        <v>49</v>
      </c>
      <c r="S368" t="s">
        <v>50</v>
      </c>
      <c r="T368" t="s">
        <v>37</v>
      </c>
      <c r="U368" t="s">
        <v>1029</v>
      </c>
      <c r="V368" t="s">
        <v>1030</v>
      </c>
      <c r="W368" t="s">
        <v>37</v>
      </c>
      <c r="X368" t="s">
        <v>29</v>
      </c>
      <c r="Y368" t="s">
        <v>29</v>
      </c>
      <c r="Z368" t="s">
        <v>38</v>
      </c>
      <c r="AA368" t="s">
        <v>29</v>
      </c>
      <c r="AB368" t="s">
        <v>29</v>
      </c>
      <c r="AC368" t="s">
        <v>29</v>
      </c>
      <c r="AD368" t="s">
        <v>29</v>
      </c>
      <c r="AE368" t="s">
        <v>1031</v>
      </c>
    </row>
    <row r="369" spans="1:31" x14ac:dyDescent="0.2">
      <c r="A369" t="s">
        <v>28</v>
      </c>
      <c r="B369">
        <v>5203</v>
      </c>
      <c r="C369">
        <v>5</v>
      </c>
      <c r="D369" t="str">
        <f t="shared" si="5"/>
        <v>52035</v>
      </c>
      <c r="E369" t="s">
        <v>115</v>
      </c>
      <c r="F369" t="s">
        <v>1026</v>
      </c>
      <c r="G369" t="s">
        <v>1026</v>
      </c>
      <c r="H369" t="s">
        <v>29</v>
      </c>
      <c r="I369" t="s">
        <v>1027</v>
      </c>
      <c r="J369">
        <v>2013</v>
      </c>
      <c r="K369" t="s">
        <v>1028</v>
      </c>
      <c r="L369" t="s">
        <v>56</v>
      </c>
      <c r="M369" t="s">
        <v>223</v>
      </c>
      <c r="N369" t="s">
        <v>1032</v>
      </c>
      <c r="O369" t="s">
        <v>48</v>
      </c>
      <c r="P369" t="s">
        <v>84</v>
      </c>
      <c r="Q369" t="s">
        <v>33</v>
      </c>
      <c r="R369" t="s">
        <v>49</v>
      </c>
      <c r="S369" t="s">
        <v>50</v>
      </c>
      <c r="T369" t="s">
        <v>37</v>
      </c>
      <c r="U369" t="s">
        <v>1029</v>
      </c>
      <c r="V369" t="s">
        <v>1030</v>
      </c>
      <c r="W369" t="s">
        <v>37</v>
      </c>
      <c r="X369" t="s">
        <v>29</v>
      </c>
      <c r="Y369" t="s">
        <v>29</v>
      </c>
      <c r="Z369" t="s">
        <v>38</v>
      </c>
      <c r="AA369" t="s">
        <v>29</v>
      </c>
      <c r="AB369" t="s">
        <v>29</v>
      </c>
      <c r="AC369" t="s">
        <v>29</v>
      </c>
      <c r="AD369" t="s">
        <v>29</v>
      </c>
      <c r="AE369" t="s">
        <v>1031</v>
      </c>
    </row>
    <row r="370" spans="1:31" x14ac:dyDescent="0.2">
      <c r="A370" t="s">
        <v>28</v>
      </c>
      <c r="B370">
        <v>5203</v>
      </c>
      <c r="C370">
        <v>6</v>
      </c>
      <c r="D370" t="str">
        <f t="shared" si="5"/>
        <v>52036</v>
      </c>
      <c r="E370" t="s">
        <v>115</v>
      </c>
      <c r="F370" t="s">
        <v>1026</v>
      </c>
      <c r="G370" t="s">
        <v>1026</v>
      </c>
      <c r="H370" t="s">
        <v>29</v>
      </c>
      <c r="I370" t="s">
        <v>1027</v>
      </c>
      <c r="J370">
        <v>2013</v>
      </c>
      <c r="K370" t="s">
        <v>1028</v>
      </c>
      <c r="L370" t="s">
        <v>56</v>
      </c>
      <c r="M370" t="s">
        <v>223</v>
      </c>
      <c r="N370" t="s">
        <v>400</v>
      </c>
      <c r="O370" t="s">
        <v>48</v>
      </c>
      <c r="P370" t="s">
        <v>84</v>
      </c>
      <c r="Q370" t="s">
        <v>33</v>
      </c>
      <c r="R370" t="s">
        <v>49</v>
      </c>
      <c r="S370" t="s">
        <v>50</v>
      </c>
      <c r="T370" t="s">
        <v>37</v>
      </c>
      <c r="U370" t="s">
        <v>1029</v>
      </c>
      <c r="V370" t="s">
        <v>1030</v>
      </c>
      <c r="W370" t="s">
        <v>37</v>
      </c>
      <c r="X370" t="s">
        <v>29</v>
      </c>
      <c r="Y370" t="s">
        <v>29</v>
      </c>
      <c r="Z370" t="s">
        <v>38</v>
      </c>
      <c r="AA370" t="s">
        <v>29</v>
      </c>
      <c r="AB370" t="s">
        <v>29</v>
      </c>
      <c r="AC370" t="s">
        <v>29</v>
      </c>
      <c r="AD370" t="s">
        <v>29</v>
      </c>
      <c r="AE370" t="s">
        <v>1031</v>
      </c>
    </row>
    <row r="371" spans="1:31" x14ac:dyDescent="0.2">
      <c r="A371" t="s">
        <v>28</v>
      </c>
      <c r="B371">
        <v>5203</v>
      </c>
      <c r="C371">
        <v>7</v>
      </c>
      <c r="D371" t="str">
        <f t="shared" si="5"/>
        <v>52037</v>
      </c>
      <c r="E371" t="s">
        <v>115</v>
      </c>
      <c r="F371" t="s">
        <v>1026</v>
      </c>
      <c r="G371" t="s">
        <v>1026</v>
      </c>
      <c r="H371" t="s">
        <v>29</v>
      </c>
      <c r="I371" t="s">
        <v>1027</v>
      </c>
      <c r="J371">
        <v>2013</v>
      </c>
      <c r="K371" t="s">
        <v>1028</v>
      </c>
      <c r="L371" t="s">
        <v>56</v>
      </c>
      <c r="M371" t="s">
        <v>250</v>
      </c>
      <c r="N371" t="s">
        <v>31</v>
      </c>
      <c r="O371" t="s">
        <v>48</v>
      </c>
      <c r="P371" t="s">
        <v>84</v>
      </c>
      <c r="Q371" t="s">
        <v>33</v>
      </c>
      <c r="R371" t="s">
        <v>49</v>
      </c>
      <c r="S371" t="s">
        <v>50</v>
      </c>
      <c r="T371" t="s">
        <v>37</v>
      </c>
      <c r="U371" t="s">
        <v>1029</v>
      </c>
      <c r="V371" t="s">
        <v>1030</v>
      </c>
      <c r="W371" t="s">
        <v>37</v>
      </c>
      <c r="X371" t="s">
        <v>29</v>
      </c>
      <c r="Y371" t="s">
        <v>29</v>
      </c>
      <c r="Z371" t="s">
        <v>38</v>
      </c>
      <c r="AA371" t="s">
        <v>29</v>
      </c>
      <c r="AB371" t="s">
        <v>29</v>
      </c>
      <c r="AC371" t="s">
        <v>29</v>
      </c>
      <c r="AD371" t="s">
        <v>29</v>
      </c>
      <c r="AE371" t="s">
        <v>1031</v>
      </c>
    </row>
    <row r="372" spans="1:31" x14ac:dyDescent="0.2">
      <c r="A372" t="s">
        <v>28</v>
      </c>
      <c r="B372">
        <v>5203</v>
      </c>
      <c r="C372">
        <v>8</v>
      </c>
      <c r="D372" t="str">
        <f t="shared" si="5"/>
        <v>52038</v>
      </c>
      <c r="E372" t="s">
        <v>115</v>
      </c>
      <c r="F372" t="s">
        <v>1026</v>
      </c>
      <c r="G372" t="s">
        <v>1026</v>
      </c>
      <c r="H372" t="s">
        <v>29</v>
      </c>
      <c r="I372" t="s">
        <v>1027</v>
      </c>
      <c r="J372">
        <v>2013</v>
      </c>
      <c r="K372" t="s">
        <v>1028</v>
      </c>
      <c r="L372" t="s">
        <v>56</v>
      </c>
      <c r="M372" t="s">
        <v>250</v>
      </c>
      <c r="N372" t="s">
        <v>1032</v>
      </c>
      <c r="O372" t="s">
        <v>48</v>
      </c>
      <c r="P372" t="s">
        <v>84</v>
      </c>
      <c r="Q372" t="s">
        <v>33</v>
      </c>
      <c r="R372" t="s">
        <v>49</v>
      </c>
      <c r="S372" t="s">
        <v>50</v>
      </c>
      <c r="T372" t="s">
        <v>37</v>
      </c>
      <c r="U372" t="s">
        <v>1029</v>
      </c>
      <c r="V372" t="s">
        <v>1030</v>
      </c>
      <c r="W372" t="s">
        <v>37</v>
      </c>
      <c r="X372" t="s">
        <v>29</v>
      </c>
      <c r="Y372" t="s">
        <v>29</v>
      </c>
      <c r="Z372" t="s">
        <v>38</v>
      </c>
      <c r="AA372" t="s">
        <v>29</v>
      </c>
      <c r="AB372" t="s">
        <v>29</v>
      </c>
      <c r="AC372" t="s">
        <v>29</v>
      </c>
      <c r="AD372" t="s">
        <v>29</v>
      </c>
      <c r="AE372" t="s">
        <v>1031</v>
      </c>
    </row>
    <row r="373" spans="1:31" x14ac:dyDescent="0.2">
      <c r="A373" t="s">
        <v>28</v>
      </c>
      <c r="B373">
        <v>5203</v>
      </c>
      <c r="C373">
        <v>9</v>
      </c>
      <c r="D373" t="str">
        <f t="shared" si="5"/>
        <v>52039</v>
      </c>
      <c r="E373" t="s">
        <v>115</v>
      </c>
      <c r="F373" t="s">
        <v>1026</v>
      </c>
      <c r="G373" t="s">
        <v>1026</v>
      </c>
      <c r="H373" t="s">
        <v>29</v>
      </c>
      <c r="I373" t="s">
        <v>1027</v>
      </c>
      <c r="J373">
        <v>2013</v>
      </c>
      <c r="K373" t="s">
        <v>1028</v>
      </c>
      <c r="L373" t="s">
        <v>56</v>
      </c>
      <c r="M373" t="s">
        <v>250</v>
      </c>
      <c r="N373" t="s">
        <v>400</v>
      </c>
      <c r="O373" t="s">
        <v>48</v>
      </c>
      <c r="P373" t="s">
        <v>84</v>
      </c>
      <c r="Q373" t="s">
        <v>33</v>
      </c>
      <c r="R373" t="s">
        <v>49</v>
      </c>
      <c r="S373" t="s">
        <v>50</v>
      </c>
      <c r="T373" t="s">
        <v>37</v>
      </c>
      <c r="U373" t="s">
        <v>1029</v>
      </c>
      <c r="V373" t="s">
        <v>1030</v>
      </c>
      <c r="W373" t="s">
        <v>37</v>
      </c>
      <c r="X373" t="s">
        <v>29</v>
      </c>
      <c r="Y373" t="s">
        <v>29</v>
      </c>
      <c r="Z373" t="s">
        <v>38</v>
      </c>
      <c r="AA373" t="s">
        <v>29</v>
      </c>
      <c r="AB373" t="s">
        <v>29</v>
      </c>
      <c r="AC373" t="s">
        <v>29</v>
      </c>
      <c r="AD373" t="s">
        <v>29</v>
      </c>
      <c r="AE373" t="s">
        <v>1031</v>
      </c>
    </row>
    <row r="374" spans="1:31" x14ac:dyDescent="0.2">
      <c r="A374" t="s">
        <v>28</v>
      </c>
      <c r="B374">
        <v>5203</v>
      </c>
      <c r="C374">
        <v>10</v>
      </c>
      <c r="D374" t="str">
        <f t="shared" si="5"/>
        <v>520310</v>
      </c>
      <c r="E374" t="s">
        <v>115</v>
      </c>
      <c r="F374" t="s">
        <v>1026</v>
      </c>
      <c r="G374" t="s">
        <v>1026</v>
      </c>
      <c r="H374" t="s">
        <v>29</v>
      </c>
      <c r="I374" t="s">
        <v>1027</v>
      </c>
      <c r="J374">
        <v>2013</v>
      </c>
      <c r="K374" t="s">
        <v>1028</v>
      </c>
      <c r="L374" t="s">
        <v>67</v>
      </c>
      <c r="M374" t="s">
        <v>131</v>
      </c>
      <c r="N374" t="s">
        <v>31</v>
      </c>
      <c r="O374" t="s">
        <v>48</v>
      </c>
      <c r="P374" t="s">
        <v>84</v>
      </c>
      <c r="Q374" t="s">
        <v>33</v>
      </c>
      <c r="R374" t="s">
        <v>49</v>
      </c>
      <c r="S374" t="s">
        <v>50</v>
      </c>
      <c r="T374" t="s">
        <v>37</v>
      </c>
      <c r="U374" t="s">
        <v>1029</v>
      </c>
      <c r="V374" t="s">
        <v>1030</v>
      </c>
      <c r="W374" t="s">
        <v>37</v>
      </c>
      <c r="X374" t="s">
        <v>29</v>
      </c>
      <c r="Y374" t="s">
        <v>29</v>
      </c>
      <c r="Z374" t="s">
        <v>38</v>
      </c>
      <c r="AA374" t="s">
        <v>29</v>
      </c>
      <c r="AB374" t="s">
        <v>29</v>
      </c>
      <c r="AC374" t="s">
        <v>29</v>
      </c>
      <c r="AD374" t="s">
        <v>29</v>
      </c>
      <c r="AE374" t="s">
        <v>1031</v>
      </c>
    </row>
    <row r="375" spans="1:31" x14ac:dyDescent="0.2">
      <c r="A375" t="s">
        <v>28</v>
      </c>
      <c r="B375">
        <v>5203</v>
      </c>
      <c r="C375">
        <v>11</v>
      </c>
      <c r="D375" t="str">
        <f t="shared" si="5"/>
        <v>520311</v>
      </c>
      <c r="E375" t="s">
        <v>115</v>
      </c>
      <c r="F375" t="s">
        <v>1026</v>
      </c>
      <c r="G375" t="s">
        <v>1026</v>
      </c>
      <c r="H375" t="s">
        <v>29</v>
      </c>
      <c r="I375" t="s">
        <v>1027</v>
      </c>
      <c r="J375">
        <v>2013</v>
      </c>
      <c r="K375" t="s">
        <v>1028</v>
      </c>
      <c r="L375" t="s">
        <v>67</v>
      </c>
      <c r="M375" t="s">
        <v>131</v>
      </c>
      <c r="N375" t="s">
        <v>1032</v>
      </c>
      <c r="O375" t="s">
        <v>48</v>
      </c>
      <c r="P375" t="s">
        <v>84</v>
      </c>
      <c r="Q375" t="s">
        <v>33</v>
      </c>
      <c r="R375" t="s">
        <v>49</v>
      </c>
      <c r="S375" t="s">
        <v>50</v>
      </c>
      <c r="T375" t="s">
        <v>37</v>
      </c>
      <c r="U375" t="s">
        <v>1029</v>
      </c>
      <c r="V375" t="s">
        <v>1030</v>
      </c>
      <c r="W375" t="s">
        <v>37</v>
      </c>
      <c r="X375" t="s">
        <v>29</v>
      </c>
      <c r="Y375" t="s">
        <v>29</v>
      </c>
      <c r="Z375" t="s">
        <v>38</v>
      </c>
      <c r="AA375" t="s">
        <v>29</v>
      </c>
      <c r="AB375" t="s">
        <v>29</v>
      </c>
      <c r="AC375" t="s">
        <v>29</v>
      </c>
      <c r="AD375" t="s">
        <v>29</v>
      </c>
      <c r="AE375" t="s">
        <v>1031</v>
      </c>
    </row>
    <row r="376" spans="1:31" x14ac:dyDescent="0.2">
      <c r="A376" t="s">
        <v>28</v>
      </c>
      <c r="B376">
        <v>5203</v>
      </c>
      <c r="C376">
        <v>12</v>
      </c>
      <c r="D376" t="str">
        <f t="shared" si="5"/>
        <v>520312</v>
      </c>
      <c r="E376" t="s">
        <v>115</v>
      </c>
      <c r="F376" t="s">
        <v>1026</v>
      </c>
      <c r="G376" t="s">
        <v>1026</v>
      </c>
      <c r="H376" t="s">
        <v>29</v>
      </c>
      <c r="I376" t="s">
        <v>1027</v>
      </c>
      <c r="J376">
        <v>2013</v>
      </c>
      <c r="K376" t="s">
        <v>1028</v>
      </c>
      <c r="L376" t="s">
        <v>67</v>
      </c>
      <c r="M376" t="s">
        <v>131</v>
      </c>
      <c r="N376" t="s">
        <v>400</v>
      </c>
      <c r="O376" t="s">
        <v>48</v>
      </c>
      <c r="P376" t="s">
        <v>84</v>
      </c>
      <c r="Q376" t="s">
        <v>33</v>
      </c>
      <c r="R376" t="s">
        <v>49</v>
      </c>
      <c r="S376" t="s">
        <v>50</v>
      </c>
      <c r="T376" t="s">
        <v>37</v>
      </c>
      <c r="U376" t="s">
        <v>1029</v>
      </c>
      <c r="V376" t="s">
        <v>1030</v>
      </c>
      <c r="W376" t="s">
        <v>37</v>
      </c>
      <c r="X376" t="s">
        <v>29</v>
      </c>
      <c r="Y376" t="s">
        <v>29</v>
      </c>
      <c r="Z376" t="s">
        <v>38</v>
      </c>
      <c r="AA376" t="s">
        <v>29</v>
      </c>
      <c r="AB376" t="s">
        <v>29</v>
      </c>
      <c r="AC376" t="s">
        <v>29</v>
      </c>
      <c r="AD376" t="s">
        <v>29</v>
      </c>
      <c r="AE376" t="s">
        <v>1031</v>
      </c>
    </row>
    <row r="377" spans="1:31" x14ac:dyDescent="0.2">
      <c r="A377" t="s">
        <v>28</v>
      </c>
      <c r="B377">
        <v>5204</v>
      </c>
      <c r="C377">
        <v>1</v>
      </c>
      <c r="D377" t="str">
        <f t="shared" si="5"/>
        <v>52041</v>
      </c>
      <c r="E377" t="s">
        <v>115</v>
      </c>
      <c r="F377" t="s">
        <v>1033</v>
      </c>
      <c r="G377" t="s">
        <v>1033</v>
      </c>
      <c r="H377" t="s">
        <v>29</v>
      </c>
      <c r="I377" t="s">
        <v>1034</v>
      </c>
      <c r="J377">
        <v>2013</v>
      </c>
      <c r="K377" t="s">
        <v>29</v>
      </c>
      <c r="L377" t="s">
        <v>56</v>
      </c>
      <c r="M377" t="s">
        <v>222</v>
      </c>
      <c r="N377" t="s">
        <v>29</v>
      </c>
      <c r="O377" t="s">
        <v>48</v>
      </c>
      <c r="P377" t="s">
        <v>84</v>
      </c>
      <c r="Q377" t="s">
        <v>33</v>
      </c>
      <c r="R377" t="s">
        <v>49</v>
      </c>
      <c r="S377" t="s">
        <v>50</v>
      </c>
      <c r="T377" t="s">
        <v>37</v>
      </c>
      <c r="U377" t="s">
        <v>1035</v>
      </c>
      <c r="V377" t="s">
        <v>336</v>
      </c>
      <c r="W377" t="s">
        <v>37</v>
      </c>
      <c r="X377" t="s">
        <v>29</v>
      </c>
      <c r="Y377" t="s">
        <v>997</v>
      </c>
      <c r="Z377" t="s">
        <v>38</v>
      </c>
      <c r="AA377" t="s">
        <v>29</v>
      </c>
      <c r="AB377" t="s">
        <v>29</v>
      </c>
      <c r="AC377" t="s">
        <v>29</v>
      </c>
      <c r="AD377">
        <v>1.2190000000000001</v>
      </c>
      <c r="AE377" t="s">
        <v>29</v>
      </c>
    </row>
    <row r="378" spans="1:31" x14ac:dyDescent="0.2">
      <c r="A378" t="s">
        <v>28</v>
      </c>
      <c r="B378">
        <v>5204</v>
      </c>
      <c r="C378">
        <v>2</v>
      </c>
      <c r="D378" t="str">
        <f t="shared" si="5"/>
        <v>52042</v>
      </c>
      <c r="E378" t="s">
        <v>115</v>
      </c>
      <c r="F378" t="s">
        <v>1033</v>
      </c>
      <c r="G378" t="s">
        <v>1033</v>
      </c>
      <c r="H378" t="s">
        <v>29</v>
      </c>
      <c r="I378" t="s">
        <v>1034</v>
      </c>
      <c r="J378">
        <v>2013</v>
      </c>
      <c r="K378" t="s">
        <v>29</v>
      </c>
      <c r="L378" t="s">
        <v>56</v>
      </c>
      <c r="M378" t="s">
        <v>223</v>
      </c>
      <c r="N378" t="s">
        <v>29</v>
      </c>
      <c r="O378" t="s">
        <v>48</v>
      </c>
      <c r="P378" t="s">
        <v>84</v>
      </c>
      <c r="Q378" t="s">
        <v>33</v>
      </c>
      <c r="R378" t="s">
        <v>49</v>
      </c>
      <c r="S378" t="s">
        <v>50</v>
      </c>
      <c r="T378" t="s">
        <v>37</v>
      </c>
      <c r="U378" t="s">
        <v>1035</v>
      </c>
      <c r="V378" t="s">
        <v>336</v>
      </c>
      <c r="W378" t="s">
        <v>37</v>
      </c>
      <c r="X378" t="s">
        <v>29</v>
      </c>
      <c r="Y378" t="s">
        <v>997</v>
      </c>
      <c r="Z378" t="s">
        <v>38</v>
      </c>
      <c r="AA378" t="s">
        <v>29</v>
      </c>
      <c r="AB378" t="s">
        <v>29</v>
      </c>
      <c r="AC378" t="s">
        <v>29</v>
      </c>
      <c r="AD378">
        <v>0.48399999999999999</v>
      </c>
      <c r="AE378" t="s">
        <v>29</v>
      </c>
    </row>
    <row r="379" spans="1:31" x14ac:dyDescent="0.2">
      <c r="A379" t="s">
        <v>28</v>
      </c>
      <c r="B379">
        <v>5204</v>
      </c>
      <c r="C379">
        <v>3</v>
      </c>
      <c r="D379" t="str">
        <f t="shared" si="5"/>
        <v>52043</v>
      </c>
      <c r="E379" t="s">
        <v>115</v>
      </c>
      <c r="F379" t="s">
        <v>1033</v>
      </c>
      <c r="G379" t="s">
        <v>1033</v>
      </c>
      <c r="H379" t="s">
        <v>29</v>
      </c>
      <c r="I379" t="s">
        <v>1034</v>
      </c>
      <c r="J379">
        <v>2013</v>
      </c>
      <c r="K379" t="s">
        <v>29</v>
      </c>
      <c r="L379" t="s">
        <v>56</v>
      </c>
      <c r="M379" t="s">
        <v>250</v>
      </c>
      <c r="N379" t="s">
        <v>29</v>
      </c>
      <c r="O379" t="s">
        <v>48</v>
      </c>
      <c r="P379" t="s">
        <v>84</v>
      </c>
      <c r="Q379" t="s">
        <v>33</v>
      </c>
      <c r="R379" t="s">
        <v>49</v>
      </c>
      <c r="S379" t="s">
        <v>50</v>
      </c>
      <c r="T379" t="s">
        <v>37</v>
      </c>
      <c r="U379" t="s">
        <v>1035</v>
      </c>
      <c r="V379" t="s">
        <v>336</v>
      </c>
      <c r="W379" t="s">
        <v>37</v>
      </c>
      <c r="X379" t="s">
        <v>29</v>
      </c>
      <c r="Y379" t="s">
        <v>997</v>
      </c>
      <c r="Z379" t="s">
        <v>38</v>
      </c>
      <c r="AA379" t="s">
        <v>29</v>
      </c>
      <c r="AB379" t="s">
        <v>29</v>
      </c>
      <c r="AC379" t="s">
        <v>29</v>
      </c>
      <c r="AD379">
        <v>0</v>
      </c>
      <c r="AE379" t="s">
        <v>1036</v>
      </c>
    </row>
    <row r="380" spans="1:31" x14ac:dyDescent="0.2">
      <c r="A380" t="s">
        <v>28</v>
      </c>
      <c r="B380">
        <v>5204</v>
      </c>
      <c r="C380">
        <v>4</v>
      </c>
      <c r="D380" t="str">
        <f t="shared" si="5"/>
        <v>52044</v>
      </c>
      <c r="E380" t="s">
        <v>115</v>
      </c>
      <c r="F380" t="s">
        <v>1033</v>
      </c>
      <c r="G380" t="s">
        <v>1033</v>
      </c>
      <c r="H380" t="s">
        <v>29</v>
      </c>
      <c r="I380" t="s">
        <v>1034</v>
      </c>
      <c r="J380">
        <v>2013</v>
      </c>
      <c r="K380" t="s">
        <v>29</v>
      </c>
      <c r="L380" t="s">
        <v>67</v>
      </c>
      <c r="M380" t="s">
        <v>131</v>
      </c>
      <c r="N380" t="s">
        <v>29</v>
      </c>
      <c r="O380" t="s">
        <v>48</v>
      </c>
      <c r="P380" t="s">
        <v>84</v>
      </c>
      <c r="Q380" t="s">
        <v>33</v>
      </c>
      <c r="R380" t="s">
        <v>49</v>
      </c>
      <c r="S380" t="s">
        <v>50</v>
      </c>
      <c r="T380" t="s">
        <v>37</v>
      </c>
      <c r="U380" t="s">
        <v>1035</v>
      </c>
      <c r="V380" t="s">
        <v>336</v>
      </c>
      <c r="W380" t="s">
        <v>37</v>
      </c>
      <c r="X380" t="s">
        <v>29</v>
      </c>
      <c r="Y380" t="s">
        <v>997</v>
      </c>
      <c r="Z380" t="s">
        <v>38</v>
      </c>
      <c r="AA380" t="s">
        <v>29</v>
      </c>
      <c r="AB380" t="s">
        <v>29</v>
      </c>
      <c r="AC380" t="s">
        <v>29</v>
      </c>
      <c r="AD380">
        <v>1.2E-2</v>
      </c>
      <c r="AE380" t="s">
        <v>29</v>
      </c>
    </row>
    <row r="381" spans="1:31" x14ac:dyDescent="0.2">
      <c r="A381" t="s">
        <v>28</v>
      </c>
      <c r="B381">
        <v>5205</v>
      </c>
      <c r="C381">
        <v>1</v>
      </c>
      <c r="D381" t="str">
        <f t="shared" si="5"/>
        <v>52051</v>
      </c>
      <c r="E381" t="s">
        <v>118</v>
      </c>
      <c r="F381" t="s">
        <v>318</v>
      </c>
      <c r="G381" t="s">
        <v>1037</v>
      </c>
      <c r="H381" t="s">
        <v>29</v>
      </c>
      <c r="I381" t="s">
        <v>1038</v>
      </c>
      <c r="J381">
        <v>2013</v>
      </c>
      <c r="K381" t="s">
        <v>1039</v>
      </c>
      <c r="L381" t="s">
        <v>30</v>
      </c>
      <c r="M381" t="s">
        <v>29</v>
      </c>
      <c r="N381" t="s">
        <v>74</v>
      </c>
      <c r="O381" t="s">
        <v>48</v>
      </c>
      <c r="P381" t="s">
        <v>29</v>
      </c>
      <c r="Q381" t="s">
        <v>33</v>
      </c>
      <c r="R381" t="s">
        <v>49</v>
      </c>
      <c r="S381" t="s">
        <v>50</v>
      </c>
      <c r="T381" t="s">
        <v>37</v>
      </c>
      <c r="U381" t="s">
        <v>1008</v>
      </c>
      <c r="V381" t="s">
        <v>336</v>
      </c>
      <c r="W381" t="s">
        <v>37</v>
      </c>
      <c r="X381" t="s">
        <v>29</v>
      </c>
      <c r="Y381" t="s">
        <v>997</v>
      </c>
      <c r="Z381" t="s">
        <v>38</v>
      </c>
      <c r="AA381" t="s">
        <v>29</v>
      </c>
      <c r="AB381" t="s">
        <v>29</v>
      </c>
      <c r="AC381" t="s">
        <v>29</v>
      </c>
      <c r="AD381">
        <v>0</v>
      </c>
      <c r="AE381" t="s">
        <v>887</v>
      </c>
    </row>
    <row r="382" spans="1:31" x14ac:dyDescent="0.2">
      <c r="A382" t="s">
        <v>28</v>
      </c>
      <c r="B382">
        <v>5206</v>
      </c>
      <c r="C382">
        <v>1</v>
      </c>
      <c r="D382" t="str">
        <f t="shared" si="5"/>
        <v>52061</v>
      </c>
      <c r="E382" t="s">
        <v>108</v>
      </c>
      <c r="F382" t="s">
        <v>1040</v>
      </c>
      <c r="G382" t="s">
        <v>1040</v>
      </c>
      <c r="H382" t="s">
        <v>29</v>
      </c>
      <c r="I382" t="s">
        <v>1041</v>
      </c>
      <c r="J382">
        <v>2013</v>
      </c>
      <c r="K382" t="s">
        <v>1042</v>
      </c>
      <c r="L382" t="s">
        <v>111</v>
      </c>
      <c r="M382" t="s">
        <v>29</v>
      </c>
      <c r="N382" t="s">
        <v>1043</v>
      </c>
      <c r="O382" t="s">
        <v>48</v>
      </c>
      <c r="P382" t="s">
        <v>29</v>
      </c>
      <c r="Q382" t="s">
        <v>29</v>
      </c>
      <c r="R382" t="s">
        <v>49</v>
      </c>
      <c r="S382" t="s">
        <v>50</v>
      </c>
      <c r="T382" t="s">
        <v>37</v>
      </c>
      <c r="U382" t="s">
        <v>29</v>
      </c>
      <c r="V382" t="s">
        <v>1044</v>
      </c>
      <c r="W382" t="s">
        <v>37</v>
      </c>
      <c r="X382" t="s">
        <v>29</v>
      </c>
      <c r="Y382" t="s">
        <v>997</v>
      </c>
      <c r="Z382" t="s">
        <v>38</v>
      </c>
      <c r="AA382" t="s">
        <v>29</v>
      </c>
      <c r="AB382" t="s">
        <v>29</v>
      </c>
      <c r="AC382" t="s">
        <v>29</v>
      </c>
      <c r="AD382">
        <v>0</v>
      </c>
      <c r="AE382" t="s">
        <v>1045</v>
      </c>
    </row>
    <row r="383" spans="1:31" x14ac:dyDescent="0.2">
      <c r="A383" t="s">
        <v>28</v>
      </c>
      <c r="B383">
        <v>5207</v>
      </c>
      <c r="C383">
        <v>1</v>
      </c>
      <c r="D383" t="str">
        <f t="shared" si="5"/>
        <v>52071</v>
      </c>
      <c r="E383" t="s">
        <v>118</v>
      </c>
      <c r="F383" t="s">
        <v>1046</v>
      </c>
      <c r="G383" t="s">
        <v>1046</v>
      </c>
      <c r="H383" t="s">
        <v>29</v>
      </c>
      <c r="I383" t="s">
        <v>1047</v>
      </c>
      <c r="J383">
        <v>2013</v>
      </c>
      <c r="K383" t="s">
        <v>301</v>
      </c>
      <c r="L383" t="s">
        <v>69</v>
      </c>
      <c r="M383" t="s">
        <v>213</v>
      </c>
      <c r="N383" t="s">
        <v>29</v>
      </c>
      <c r="O383" t="s">
        <v>48</v>
      </c>
      <c r="P383" t="s">
        <v>84</v>
      </c>
      <c r="Q383" t="s">
        <v>33</v>
      </c>
      <c r="R383" t="s">
        <v>49</v>
      </c>
      <c r="S383" t="s">
        <v>50</v>
      </c>
      <c r="T383" t="s">
        <v>37</v>
      </c>
      <c r="U383" t="s">
        <v>1048</v>
      </c>
      <c r="V383" t="s">
        <v>68</v>
      </c>
      <c r="W383" t="s">
        <v>37</v>
      </c>
      <c r="X383" t="s">
        <v>29</v>
      </c>
      <c r="Y383" t="s">
        <v>997</v>
      </c>
      <c r="Z383" t="s">
        <v>38</v>
      </c>
      <c r="AA383" t="s">
        <v>29</v>
      </c>
      <c r="AB383" t="s">
        <v>29</v>
      </c>
      <c r="AC383" t="s">
        <v>29</v>
      </c>
      <c r="AD383">
        <v>0</v>
      </c>
      <c r="AE383" t="s">
        <v>887</v>
      </c>
    </row>
    <row r="384" spans="1:31" x14ac:dyDescent="0.2">
      <c r="A384" t="s">
        <v>28</v>
      </c>
      <c r="B384">
        <v>5208</v>
      </c>
      <c r="C384">
        <v>1</v>
      </c>
      <c r="D384" t="str">
        <f t="shared" si="5"/>
        <v>52081</v>
      </c>
      <c r="E384" t="s">
        <v>118</v>
      </c>
      <c r="F384" t="s">
        <v>1049</v>
      </c>
      <c r="G384" t="s">
        <v>1049</v>
      </c>
      <c r="H384" t="s">
        <v>29</v>
      </c>
      <c r="I384" t="s">
        <v>1050</v>
      </c>
      <c r="J384">
        <v>2013</v>
      </c>
      <c r="K384" t="s">
        <v>1051</v>
      </c>
      <c r="L384" t="s">
        <v>30</v>
      </c>
      <c r="M384" t="s">
        <v>132</v>
      </c>
      <c r="N384" t="s">
        <v>29</v>
      </c>
      <c r="O384" t="s">
        <v>48</v>
      </c>
      <c r="P384" t="s">
        <v>29</v>
      </c>
      <c r="Q384" t="s">
        <v>33</v>
      </c>
      <c r="R384" t="s">
        <v>49</v>
      </c>
      <c r="S384" t="s">
        <v>50</v>
      </c>
      <c r="T384" t="s">
        <v>37</v>
      </c>
      <c r="U384" t="s">
        <v>1052</v>
      </c>
      <c r="V384" t="s">
        <v>68</v>
      </c>
      <c r="W384" t="s">
        <v>37</v>
      </c>
      <c r="X384" t="s">
        <v>29</v>
      </c>
      <c r="Y384" t="s">
        <v>997</v>
      </c>
      <c r="Z384" t="s">
        <v>38</v>
      </c>
      <c r="AA384" t="s">
        <v>29</v>
      </c>
      <c r="AB384" t="s">
        <v>29</v>
      </c>
      <c r="AC384" t="s">
        <v>29</v>
      </c>
      <c r="AD384">
        <v>0</v>
      </c>
      <c r="AE384" t="s">
        <v>887</v>
      </c>
    </row>
    <row r="385" spans="1:31" x14ac:dyDescent="0.2">
      <c r="A385" t="s">
        <v>28</v>
      </c>
      <c r="B385">
        <v>5209</v>
      </c>
      <c r="C385">
        <v>1</v>
      </c>
      <c r="D385" t="str">
        <f t="shared" si="5"/>
        <v>52091</v>
      </c>
      <c r="E385" t="s">
        <v>118</v>
      </c>
      <c r="F385" t="s">
        <v>1053</v>
      </c>
      <c r="G385" t="s">
        <v>1054</v>
      </c>
      <c r="H385" t="s">
        <v>29</v>
      </c>
      <c r="I385" t="s">
        <v>1055</v>
      </c>
      <c r="J385">
        <v>2013</v>
      </c>
      <c r="K385" t="s">
        <v>1056</v>
      </c>
      <c r="L385" t="s">
        <v>30</v>
      </c>
      <c r="M385" t="s">
        <v>29</v>
      </c>
      <c r="N385" t="s">
        <v>1024</v>
      </c>
      <c r="O385" t="s">
        <v>48</v>
      </c>
      <c r="P385" t="s">
        <v>84</v>
      </c>
      <c r="Q385" t="s">
        <v>33</v>
      </c>
      <c r="R385" t="s">
        <v>49</v>
      </c>
      <c r="S385" t="s">
        <v>50</v>
      </c>
      <c r="T385" t="s">
        <v>37</v>
      </c>
      <c r="U385" t="s">
        <v>1008</v>
      </c>
      <c r="V385" t="s">
        <v>336</v>
      </c>
      <c r="W385" t="s">
        <v>37</v>
      </c>
      <c r="X385" t="s">
        <v>29</v>
      </c>
      <c r="Y385" t="s">
        <v>997</v>
      </c>
      <c r="Z385" t="s">
        <v>38</v>
      </c>
      <c r="AA385" t="s">
        <v>29</v>
      </c>
      <c r="AB385" t="s">
        <v>29</v>
      </c>
      <c r="AC385" t="s">
        <v>29</v>
      </c>
      <c r="AD385">
        <v>0</v>
      </c>
      <c r="AE385" t="s">
        <v>887</v>
      </c>
    </row>
    <row r="386" spans="1:31" x14ac:dyDescent="0.2">
      <c r="A386" t="s">
        <v>28</v>
      </c>
      <c r="B386">
        <v>5210</v>
      </c>
      <c r="C386">
        <v>1</v>
      </c>
      <c r="D386" t="str">
        <f t="shared" si="5"/>
        <v>52101</v>
      </c>
      <c r="E386" t="s">
        <v>85</v>
      </c>
      <c r="F386" t="s">
        <v>258</v>
      </c>
      <c r="G386" t="s">
        <v>258</v>
      </c>
      <c r="H386" t="s">
        <v>29</v>
      </c>
      <c r="I386" t="s">
        <v>1057</v>
      </c>
      <c r="J386">
        <v>2013</v>
      </c>
      <c r="K386" t="s">
        <v>29</v>
      </c>
      <c r="L386" t="s">
        <v>30</v>
      </c>
      <c r="M386" t="s">
        <v>132</v>
      </c>
      <c r="N386" t="s">
        <v>29</v>
      </c>
      <c r="O386" t="s">
        <v>48</v>
      </c>
      <c r="P386" t="s">
        <v>84</v>
      </c>
      <c r="Q386" t="s">
        <v>33</v>
      </c>
      <c r="R386" t="s">
        <v>49</v>
      </c>
      <c r="S386" t="s">
        <v>50</v>
      </c>
      <c r="T386" t="s">
        <v>37</v>
      </c>
      <c r="U386" t="s">
        <v>1058</v>
      </c>
      <c r="V386" t="s">
        <v>68</v>
      </c>
      <c r="W386" t="s">
        <v>37</v>
      </c>
      <c r="X386" t="s">
        <v>29</v>
      </c>
      <c r="Y386" t="s">
        <v>997</v>
      </c>
      <c r="Z386" t="s">
        <v>38</v>
      </c>
      <c r="AA386" t="s">
        <v>29</v>
      </c>
      <c r="AB386" t="s">
        <v>29</v>
      </c>
      <c r="AC386" t="s">
        <v>29</v>
      </c>
      <c r="AD386">
        <v>4.1459999999999999</v>
      </c>
      <c r="AE386" t="s">
        <v>1059</v>
      </c>
    </row>
    <row r="387" spans="1:31" x14ac:dyDescent="0.2">
      <c r="A387" t="s">
        <v>28</v>
      </c>
      <c r="B387">
        <v>5210</v>
      </c>
      <c r="C387">
        <v>2</v>
      </c>
      <c r="D387" t="str">
        <f t="shared" ref="D387:D409" si="6">CONCATENATE(B387,C387)</f>
        <v>52102</v>
      </c>
      <c r="E387" t="s">
        <v>85</v>
      </c>
      <c r="F387" t="s">
        <v>258</v>
      </c>
      <c r="G387" t="s">
        <v>258</v>
      </c>
      <c r="H387" t="s">
        <v>29</v>
      </c>
      <c r="I387" t="s">
        <v>1057</v>
      </c>
      <c r="J387">
        <v>2013</v>
      </c>
      <c r="K387" t="s">
        <v>29</v>
      </c>
      <c r="L387" t="s">
        <v>67</v>
      </c>
      <c r="M387" t="s">
        <v>131</v>
      </c>
      <c r="N387" t="s">
        <v>29</v>
      </c>
      <c r="O387" t="s">
        <v>48</v>
      </c>
      <c r="P387" t="s">
        <v>84</v>
      </c>
      <c r="Q387" t="s">
        <v>33</v>
      </c>
      <c r="R387" t="s">
        <v>49</v>
      </c>
      <c r="S387" t="s">
        <v>50</v>
      </c>
      <c r="T387" t="s">
        <v>37</v>
      </c>
      <c r="U387" t="s">
        <v>1058</v>
      </c>
      <c r="V387" t="s">
        <v>68</v>
      </c>
      <c r="W387" t="s">
        <v>37</v>
      </c>
      <c r="X387" t="s">
        <v>29</v>
      </c>
      <c r="Y387" t="s">
        <v>997</v>
      </c>
      <c r="Z387" t="s">
        <v>38</v>
      </c>
      <c r="AA387" t="s">
        <v>29</v>
      </c>
      <c r="AB387" t="s">
        <v>29</v>
      </c>
      <c r="AC387" t="s">
        <v>29</v>
      </c>
      <c r="AD387">
        <v>0</v>
      </c>
      <c r="AE387" t="s">
        <v>1060</v>
      </c>
    </row>
    <row r="388" spans="1:31" x14ac:dyDescent="0.2">
      <c r="A388" t="s">
        <v>28</v>
      </c>
      <c r="B388">
        <v>5211</v>
      </c>
      <c r="C388">
        <v>1</v>
      </c>
      <c r="D388" t="str">
        <f t="shared" si="6"/>
        <v>52111</v>
      </c>
      <c r="E388" t="s">
        <v>118</v>
      </c>
      <c r="F388" t="s">
        <v>1061</v>
      </c>
      <c r="G388" t="s">
        <v>1061</v>
      </c>
      <c r="H388" t="s">
        <v>29</v>
      </c>
      <c r="I388" t="s">
        <v>1062</v>
      </c>
      <c r="J388">
        <v>2013</v>
      </c>
      <c r="K388" t="s">
        <v>1051</v>
      </c>
      <c r="L388" t="s">
        <v>30</v>
      </c>
      <c r="M388" t="s">
        <v>132</v>
      </c>
      <c r="N388" t="s">
        <v>29</v>
      </c>
      <c r="O388" t="s">
        <v>48</v>
      </c>
      <c r="P388" t="s">
        <v>29</v>
      </c>
      <c r="Q388" t="s">
        <v>33</v>
      </c>
      <c r="R388" t="s">
        <v>49</v>
      </c>
      <c r="S388" t="s">
        <v>50</v>
      </c>
      <c r="T388" t="s">
        <v>37</v>
      </c>
      <c r="U388" t="s">
        <v>1008</v>
      </c>
      <c r="V388" t="s">
        <v>336</v>
      </c>
      <c r="W388" t="s">
        <v>37</v>
      </c>
      <c r="X388" t="s">
        <v>29</v>
      </c>
      <c r="Y388" t="s">
        <v>997</v>
      </c>
      <c r="Z388" t="s">
        <v>38</v>
      </c>
      <c r="AA388" t="s">
        <v>29</v>
      </c>
      <c r="AB388" t="s">
        <v>29</v>
      </c>
      <c r="AC388" t="s">
        <v>29</v>
      </c>
      <c r="AD388">
        <v>0</v>
      </c>
      <c r="AE388" t="s">
        <v>887</v>
      </c>
    </row>
    <row r="389" spans="1:31" x14ac:dyDescent="0.2">
      <c r="A389" t="s">
        <v>28</v>
      </c>
      <c r="B389">
        <v>5212</v>
      </c>
      <c r="C389">
        <v>1</v>
      </c>
      <c r="D389" t="str">
        <f t="shared" si="6"/>
        <v>52121</v>
      </c>
      <c r="E389" t="s">
        <v>169</v>
      </c>
      <c r="F389" t="s">
        <v>279</v>
      </c>
      <c r="G389" t="s">
        <v>279</v>
      </c>
      <c r="H389" t="s">
        <v>29</v>
      </c>
      <c r="I389" t="s">
        <v>1063</v>
      </c>
      <c r="J389">
        <v>2013</v>
      </c>
      <c r="K389" t="s">
        <v>29</v>
      </c>
      <c r="L389" t="s">
        <v>30</v>
      </c>
      <c r="M389" t="s">
        <v>132</v>
      </c>
      <c r="N389" t="s">
        <v>29</v>
      </c>
      <c r="O389" t="s">
        <v>48</v>
      </c>
      <c r="P389" t="s">
        <v>84</v>
      </c>
      <c r="Q389" t="s">
        <v>33</v>
      </c>
      <c r="R389" t="s">
        <v>34</v>
      </c>
      <c r="S389" t="s">
        <v>51</v>
      </c>
      <c r="T389" t="s">
        <v>37</v>
      </c>
      <c r="U389" t="s">
        <v>1064</v>
      </c>
      <c r="V389" t="s">
        <v>68</v>
      </c>
      <c r="W389" t="s">
        <v>37</v>
      </c>
      <c r="X389" t="s">
        <v>29</v>
      </c>
      <c r="Y389" t="s">
        <v>1102</v>
      </c>
      <c r="Z389" t="s">
        <v>38</v>
      </c>
      <c r="AA389" t="s">
        <v>29</v>
      </c>
      <c r="AB389" t="s">
        <v>29</v>
      </c>
      <c r="AC389">
        <v>0</v>
      </c>
      <c r="AD389">
        <v>0</v>
      </c>
      <c r="AE389" t="s">
        <v>1065</v>
      </c>
    </row>
    <row r="390" spans="1:31" x14ac:dyDescent="0.2">
      <c r="A390" t="s">
        <v>28</v>
      </c>
      <c r="B390">
        <v>5213</v>
      </c>
      <c r="C390">
        <v>1</v>
      </c>
      <c r="D390" t="str">
        <f t="shared" si="6"/>
        <v>52131</v>
      </c>
      <c r="E390" t="s">
        <v>118</v>
      </c>
      <c r="F390" t="s">
        <v>303</v>
      </c>
      <c r="G390" t="s">
        <v>303</v>
      </c>
      <c r="H390" t="s">
        <v>29</v>
      </c>
      <c r="I390" t="s">
        <v>1066</v>
      </c>
      <c r="J390">
        <v>2013</v>
      </c>
      <c r="K390" t="s">
        <v>1067</v>
      </c>
      <c r="L390" t="s">
        <v>59</v>
      </c>
      <c r="M390" t="s">
        <v>141</v>
      </c>
      <c r="N390" t="s">
        <v>29</v>
      </c>
      <c r="O390" t="s">
        <v>48</v>
      </c>
      <c r="P390" t="s">
        <v>84</v>
      </c>
      <c r="Q390" t="s">
        <v>33</v>
      </c>
      <c r="R390" t="s">
        <v>49</v>
      </c>
      <c r="S390" t="s">
        <v>50</v>
      </c>
      <c r="T390" t="s">
        <v>37</v>
      </c>
      <c r="U390" t="s">
        <v>238</v>
      </c>
      <c r="V390" t="s">
        <v>161</v>
      </c>
      <c r="W390" t="s">
        <v>37</v>
      </c>
      <c r="X390" t="s">
        <v>29</v>
      </c>
      <c r="Y390" t="s">
        <v>997</v>
      </c>
      <c r="Z390" t="s">
        <v>38</v>
      </c>
      <c r="AA390" t="s">
        <v>29</v>
      </c>
      <c r="AB390" t="s">
        <v>29</v>
      </c>
      <c r="AC390" t="s">
        <v>29</v>
      </c>
      <c r="AD390">
        <v>0</v>
      </c>
      <c r="AE390" t="s">
        <v>887</v>
      </c>
    </row>
    <row r="391" spans="1:31" x14ac:dyDescent="0.2">
      <c r="A391" t="s">
        <v>28</v>
      </c>
      <c r="B391">
        <v>5213</v>
      </c>
      <c r="C391">
        <v>2</v>
      </c>
      <c r="D391" t="str">
        <f t="shared" si="6"/>
        <v>52132</v>
      </c>
      <c r="E391" t="s">
        <v>118</v>
      </c>
      <c r="F391" t="s">
        <v>303</v>
      </c>
      <c r="G391" t="s">
        <v>303</v>
      </c>
      <c r="H391" t="s">
        <v>29</v>
      </c>
      <c r="I391" t="s">
        <v>1066</v>
      </c>
      <c r="J391">
        <v>2013</v>
      </c>
      <c r="K391" t="s">
        <v>1067</v>
      </c>
      <c r="L391" t="s">
        <v>59</v>
      </c>
      <c r="M391" t="s">
        <v>142</v>
      </c>
      <c r="N391" t="s">
        <v>29</v>
      </c>
      <c r="O391" t="s">
        <v>48</v>
      </c>
      <c r="P391" t="s">
        <v>84</v>
      </c>
      <c r="Q391" t="s">
        <v>33</v>
      </c>
      <c r="R391" t="s">
        <v>49</v>
      </c>
      <c r="S391" t="s">
        <v>50</v>
      </c>
      <c r="T391" t="s">
        <v>37</v>
      </c>
      <c r="U391" t="s">
        <v>238</v>
      </c>
      <c r="V391" t="s">
        <v>161</v>
      </c>
      <c r="W391" t="s">
        <v>37</v>
      </c>
      <c r="X391" t="s">
        <v>29</v>
      </c>
      <c r="Y391" t="s">
        <v>997</v>
      </c>
      <c r="Z391" t="s">
        <v>38</v>
      </c>
      <c r="AA391" t="s">
        <v>29</v>
      </c>
      <c r="AB391" t="s">
        <v>29</v>
      </c>
      <c r="AC391" t="s">
        <v>29</v>
      </c>
      <c r="AD391">
        <v>0</v>
      </c>
      <c r="AE391" t="s">
        <v>887</v>
      </c>
    </row>
    <row r="392" spans="1:31" x14ac:dyDescent="0.2">
      <c r="A392" t="s">
        <v>28</v>
      </c>
      <c r="B392">
        <v>5214</v>
      </c>
      <c r="C392">
        <v>1</v>
      </c>
      <c r="D392" t="str">
        <f t="shared" si="6"/>
        <v>52141</v>
      </c>
      <c r="E392" t="s">
        <v>75</v>
      </c>
      <c r="F392" t="s">
        <v>1068</v>
      </c>
      <c r="G392" t="s">
        <v>1069</v>
      </c>
      <c r="H392" t="s">
        <v>29</v>
      </c>
      <c r="I392" t="s">
        <v>1070</v>
      </c>
      <c r="J392">
        <v>2013</v>
      </c>
      <c r="K392" t="s">
        <v>1071</v>
      </c>
      <c r="L392" t="s">
        <v>58</v>
      </c>
      <c r="M392" t="s">
        <v>29</v>
      </c>
      <c r="N392" t="s">
        <v>1072</v>
      </c>
      <c r="O392" t="s">
        <v>423</v>
      </c>
      <c r="P392" t="s">
        <v>94</v>
      </c>
      <c r="Q392" t="s">
        <v>33</v>
      </c>
      <c r="R392" t="s">
        <v>49</v>
      </c>
      <c r="S392" t="s">
        <v>50</v>
      </c>
      <c r="T392" t="s">
        <v>37</v>
      </c>
      <c r="U392" t="s">
        <v>1025</v>
      </c>
      <c r="V392" t="s">
        <v>278</v>
      </c>
      <c r="W392" t="s">
        <v>37</v>
      </c>
      <c r="X392" t="s">
        <v>29</v>
      </c>
      <c r="Y392" t="s">
        <v>997</v>
      </c>
      <c r="Z392" t="s">
        <v>553</v>
      </c>
      <c r="AA392" t="s">
        <v>29</v>
      </c>
      <c r="AB392" t="s">
        <v>29</v>
      </c>
      <c r="AC392" t="s">
        <v>29</v>
      </c>
      <c r="AD392">
        <v>0</v>
      </c>
      <c r="AE392" t="s">
        <v>29</v>
      </c>
    </row>
    <row r="393" spans="1:31" x14ac:dyDescent="0.2">
      <c r="A393" t="s">
        <v>28</v>
      </c>
      <c r="B393">
        <v>5214</v>
      </c>
      <c r="C393">
        <v>2</v>
      </c>
      <c r="D393" t="str">
        <f t="shared" si="6"/>
        <v>52142</v>
      </c>
      <c r="E393" t="s">
        <v>75</v>
      </c>
      <c r="F393" t="s">
        <v>1068</v>
      </c>
      <c r="G393" t="s">
        <v>1069</v>
      </c>
      <c r="H393" t="s">
        <v>29</v>
      </c>
      <c r="I393" t="s">
        <v>1070</v>
      </c>
      <c r="J393">
        <v>2013</v>
      </c>
      <c r="K393" t="s">
        <v>1071</v>
      </c>
      <c r="L393" t="s">
        <v>58</v>
      </c>
      <c r="M393" t="s">
        <v>29</v>
      </c>
      <c r="N393" t="s">
        <v>1073</v>
      </c>
      <c r="O393" t="s">
        <v>423</v>
      </c>
      <c r="P393" t="s">
        <v>94</v>
      </c>
      <c r="Q393" t="s">
        <v>33</v>
      </c>
      <c r="R393" t="s">
        <v>49</v>
      </c>
      <c r="S393" t="s">
        <v>50</v>
      </c>
      <c r="T393" t="s">
        <v>37</v>
      </c>
      <c r="U393" t="s">
        <v>1025</v>
      </c>
      <c r="V393" t="s">
        <v>278</v>
      </c>
      <c r="W393" t="s">
        <v>37</v>
      </c>
      <c r="X393" t="s">
        <v>29</v>
      </c>
      <c r="Y393" t="s">
        <v>997</v>
      </c>
      <c r="Z393" t="s">
        <v>553</v>
      </c>
      <c r="AA393" t="s">
        <v>29</v>
      </c>
      <c r="AB393" t="s">
        <v>29</v>
      </c>
      <c r="AC393" t="s">
        <v>29</v>
      </c>
      <c r="AD393">
        <v>0</v>
      </c>
      <c r="AE393" t="s">
        <v>29</v>
      </c>
    </row>
    <row r="394" spans="1:31" x14ac:dyDescent="0.2">
      <c r="A394" t="s">
        <v>28</v>
      </c>
      <c r="B394">
        <v>5215</v>
      </c>
      <c r="C394">
        <v>1</v>
      </c>
      <c r="D394" t="str">
        <f t="shared" si="6"/>
        <v>52151</v>
      </c>
      <c r="E394" t="s">
        <v>115</v>
      </c>
      <c r="F394" t="s">
        <v>1074</v>
      </c>
      <c r="G394" t="s">
        <v>1074</v>
      </c>
      <c r="H394" t="s">
        <v>29</v>
      </c>
      <c r="I394" t="s">
        <v>1075</v>
      </c>
      <c r="J394">
        <v>2013</v>
      </c>
      <c r="K394" t="s">
        <v>29</v>
      </c>
      <c r="L394" t="s">
        <v>56</v>
      </c>
      <c r="M394" t="s">
        <v>216</v>
      </c>
      <c r="N394" t="s">
        <v>29</v>
      </c>
      <c r="O394" t="s">
        <v>48</v>
      </c>
      <c r="P394" t="s">
        <v>84</v>
      </c>
      <c r="Q394" t="s">
        <v>33</v>
      </c>
      <c r="R394" t="s">
        <v>49</v>
      </c>
      <c r="S394" t="s">
        <v>50</v>
      </c>
      <c r="T394" t="s">
        <v>37</v>
      </c>
      <c r="U394" t="s">
        <v>1076</v>
      </c>
      <c r="V394" t="s">
        <v>1077</v>
      </c>
      <c r="W394" t="s">
        <v>37</v>
      </c>
      <c r="X394" t="s">
        <v>29</v>
      </c>
      <c r="Y394" t="s">
        <v>997</v>
      </c>
      <c r="Z394" t="s">
        <v>38</v>
      </c>
      <c r="AA394" t="s">
        <v>29</v>
      </c>
      <c r="AB394" t="s">
        <v>29</v>
      </c>
      <c r="AC394" t="s">
        <v>29</v>
      </c>
      <c r="AD394">
        <v>0</v>
      </c>
      <c r="AE394" t="s">
        <v>1078</v>
      </c>
    </row>
    <row r="395" spans="1:31" x14ac:dyDescent="0.2">
      <c r="A395" t="s">
        <v>28</v>
      </c>
      <c r="B395">
        <v>5215</v>
      </c>
      <c r="C395">
        <v>2</v>
      </c>
      <c r="D395" t="str">
        <f t="shared" si="6"/>
        <v>52152</v>
      </c>
      <c r="E395" t="s">
        <v>115</v>
      </c>
      <c r="F395" t="s">
        <v>1074</v>
      </c>
      <c r="G395" t="s">
        <v>1074</v>
      </c>
      <c r="H395" t="s">
        <v>29</v>
      </c>
      <c r="I395" t="s">
        <v>1075</v>
      </c>
      <c r="J395">
        <v>2013</v>
      </c>
      <c r="K395" t="s">
        <v>29</v>
      </c>
      <c r="L395" t="s">
        <v>56</v>
      </c>
      <c r="M395" t="s">
        <v>222</v>
      </c>
      <c r="N395" t="s">
        <v>29</v>
      </c>
      <c r="O395" t="s">
        <v>48</v>
      </c>
      <c r="P395" t="s">
        <v>84</v>
      </c>
      <c r="Q395" t="s">
        <v>33</v>
      </c>
      <c r="R395" t="s">
        <v>49</v>
      </c>
      <c r="S395" t="s">
        <v>50</v>
      </c>
      <c r="T395" t="s">
        <v>37</v>
      </c>
      <c r="U395" t="s">
        <v>1076</v>
      </c>
      <c r="V395" t="s">
        <v>1077</v>
      </c>
      <c r="W395" t="s">
        <v>37</v>
      </c>
      <c r="X395" t="s">
        <v>29</v>
      </c>
      <c r="Y395" t="s">
        <v>997</v>
      </c>
      <c r="Z395" t="s">
        <v>38</v>
      </c>
      <c r="AA395" t="s">
        <v>29</v>
      </c>
      <c r="AB395" t="s">
        <v>29</v>
      </c>
      <c r="AC395" t="s">
        <v>29</v>
      </c>
      <c r="AD395">
        <v>0.123</v>
      </c>
      <c r="AE395" t="s">
        <v>29</v>
      </c>
    </row>
    <row r="396" spans="1:31" x14ac:dyDescent="0.2">
      <c r="A396" t="s">
        <v>28</v>
      </c>
      <c r="B396">
        <v>5215</v>
      </c>
      <c r="C396">
        <v>3</v>
      </c>
      <c r="D396" t="str">
        <f t="shared" si="6"/>
        <v>52153</v>
      </c>
      <c r="E396" t="s">
        <v>115</v>
      </c>
      <c r="F396" t="s">
        <v>1074</v>
      </c>
      <c r="G396" t="s">
        <v>1074</v>
      </c>
      <c r="H396" t="s">
        <v>29</v>
      </c>
      <c r="I396" t="s">
        <v>1075</v>
      </c>
      <c r="J396">
        <v>2013</v>
      </c>
      <c r="K396" t="s">
        <v>29</v>
      </c>
      <c r="L396" t="s">
        <v>56</v>
      </c>
      <c r="M396" t="s">
        <v>223</v>
      </c>
      <c r="N396" t="s">
        <v>29</v>
      </c>
      <c r="O396" t="s">
        <v>48</v>
      </c>
      <c r="P396" t="s">
        <v>84</v>
      </c>
      <c r="Q396" t="s">
        <v>33</v>
      </c>
      <c r="R396" t="s">
        <v>49</v>
      </c>
      <c r="S396" t="s">
        <v>50</v>
      </c>
      <c r="T396" t="s">
        <v>37</v>
      </c>
      <c r="U396" t="s">
        <v>1076</v>
      </c>
      <c r="V396" t="s">
        <v>1077</v>
      </c>
      <c r="W396" t="s">
        <v>37</v>
      </c>
      <c r="X396" t="s">
        <v>29</v>
      </c>
      <c r="Y396" t="s">
        <v>997</v>
      </c>
      <c r="Z396" t="s">
        <v>38</v>
      </c>
      <c r="AA396" t="s">
        <v>29</v>
      </c>
      <c r="AB396" t="s">
        <v>29</v>
      </c>
      <c r="AC396" t="s">
        <v>29</v>
      </c>
      <c r="AD396">
        <v>0</v>
      </c>
      <c r="AE396" t="s">
        <v>1078</v>
      </c>
    </row>
    <row r="397" spans="1:31" x14ac:dyDescent="0.2">
      <c r="A397" t="s">
        <v>28</v>
      </c>
      <c r="B397">
        <v>5215</v>
      </c>
      <c r="C397">
        <v>4</v>
      </c>
      <c r="D397" t="str">
        <f t="shared" si="6"/>
        <v>52154</v>
      </c>
      <c r="E397" t="s">
        <v>115</v>
      </c>
      <c r="F397" t="s">
        <v>1074</v>
      </c>
      <c r="G397" t="s">
        <v>1074</v>
      </c>
      <c r="H397" t="s">
        <v>29</v>
      </c>
      <c r="I397" t="s">
        <v>1075</v>
      </c>
      <c r="J397">
        <v>2013</v>
      </c>
      <c r="K397" t="s">
        <v>29</v>
      </c>
      <c r="L397" t="s">
        <v>59</v>
      </c>
      <c r="M397" t="s">
        <v>141</v>
      </c>
      <c r="N397" t="s">
        <v>29</v>
      </c>
      <c r="O397" t="s">
        <v>48</v>
      </c>
      <c r="P397" t="s">
        <v>84</v>
      </c>
      <c r="Q397" t="s">
        <v>33</v>
      </c>
      <c r="R397" t="s">
        <v>49</v>
      </c>
      <c r="S397" t="s">
        <v>50</v>
      </c>
      <c r="T397" t="s">
        <v>37</v>
      </c>
      <c r="U397" t="s">
        <v>1076</v>
      </c>
      <c r="V397" t="s">
        <v>1077</v>
      </c>
      <c r="W397" t="s">
        <v>37</v>
      </c>
      <c r="X397" t="s">
        <v>29</v>
      </c>
      <c r="Y397" t="s">
        <v>997</v>
      </c>
      <c r="Z397" t="s">
        <v>38</v>
      </c>
      <c r="AA397" t="s">
        <v>29</v>
      </c>
      <c r="AB397" t="s">
        <v>29</v>
      </c>
      <c r="AC397" t="s">
        <v>29</v>
      </c>
      <c r="AD397">
        <v>1.0029999999999999</v>
      </c>
      <c r="AE397" t="s">
        <v>29</v>
      </c>
    </row>
    <row r="398" spans="1:31" x14ac:dyDescent="0.2">
      <c r="A398" t="s">
        <v>28</v>
      </c>
      <c r="B398">
        <v>5215</v>
      </c>
      <c r="C398">
        <v>5</v>
      </c>
      <c r="D398" t="str">
        <f t="shared" si="6"/>
        <v>52155</v>
      </c>
      <c r="E398" t="s">
        <v>115</v>
      </c>
      <c r="F398" t="s">
        <v>1074</v>
      </c>
      <c r="G398" t="s">
        <v>1074</v>
      </c>
      <c r="H398" t="s">
        <v>29</v>
      </c>
      <c r="I398" t="s">
        <v>1075</v>
      </c>
      <c r="J398">
        <v>2013</v>
      </c>
      <c r="K398" t="s">
        <v>29</v>
      </c>
      <c r="L398" t="s">
        <v>67</v>
      </c>
      <c r="M398" t="s">
        <v>131</v>
      </c>
      <c r="N398" t="s">
        <v>29</v>
      </c>
      <c r="O398" t="s">
        <v>48</v>
      </c>
      <c r="P398" t="s">
        <v>84</v>
      </c>
      <c r="Q398" t="s">
        <v>33</v>
      </c>
      <c r="R398" t="s">
        <v>49</v>
      </c>
      <c r="S398" t="s">
        <v>50</v>
      </c>
      <c r="T398" t="s">
        <v>37</v>
      </c>
      <c r="U398" t="s">
        <v>1076</v>
      </c>
      <c r="V398" t="s">
        <v>1077</v>
      </c>
      <c r="W398" t="s">
        <v>37</v>
      </c>
      <c r="X398" t="s">
        <v>29</v>
      </c>
      <c r="Y398" t="s">
        <v>997</v>
      </c>
      <c r="Z398" t="s">
        <v>38</v>
      </c>
      <c r="AA398" t="s">
        <v>29</v>
      </c>
      <c r="AB398" t="s">
        <v>29</v>
      </c>
      <c r="AC398" t="s">
        <v>29</v>
      </c>
      <c r="AD398">
        <v>0.378</v>
      </c>
      <c r="AE398" t="s">
        <v>29</v>
      </c>
    </row>
    <row r="399" spans="1:31" x14ac:dyDescent="0.2">
      <c r="A399" t="s">
        <v>28</v>
      </c>
      <c r="B399">
        <v>5216</v>
      </c>
      <c r="C399">
        <v>1</v>
      </c>
      <c r="D399" t="str">
        <f t="shared" si="6"/>
        <v>52161</v>
      </c>
      <c r="E399" t="s">
        <v>39</v>
      </c>
      <c r="F399" t="s">
        <v>959</v>
      </c>
      <c r="G399" t="s">
        <v>1079</v>
      </c>
      <c r="H399" t="s">
        <v>695</v>
      </c>
      <c r="I399" t="s">
        <v>1080</v>
      </c>
      <c r="J399">
        <v>2013</v>
      </c>
      <c r="K399" t="s">
        <v>1081</v>
      </c>
      <c r="L399" t="s">
        <v>697</v>
      </c>
      <c r="M399" t="s">
        <v>29</v>
      </c>
      <c r="N399" t="s">
        <v>962</v>
      </c>
      <c r="O399" t="s">
        <v>32</v>
      </c>
      <c r="P399" t="s">
        <v>29</v>
      </c>
      <c r="Q399" t="s">
        <v>29</v>
      </c>
      <c r="R399" t="s">
        <v>394</v>
      </c>
      <c r="S399" t="s">
        <v>46</v>
      </c>
      <c r="T399" t="s">
        <v>37</v>
      </c>
      <c r="U399" t="s">
        <v>963</v>
      </c>
      <c r="V399" t="s">
        <v>29</v>
      </c>
      <c r="W399" t="s">
        <v>37</v>
      </c>
      <c r="X399" t="s">
        <v>29</v>
      </c>
      <c r="Y399" t="s">
        <v>29</v>
      </c>
      <c r="Z399" t="s">
        <v>38</v>
      </c>
      <c r="AA399" t="s">
        <v>29</v>
      </c>
      <c r="AB399" t="s">
        <v>29</v>
      </c>
      <c r="AC399" t="s">
        <v>29</v>
      </c>
      <c r="AD399" t="s">
        <v>29</v>
      </c>
      <c r="AE399" t="s">
        <v>29</v>
      </c>
    </row>
    <row r="400" spans="1:31" x14ac:dyDescent="0.2">
      <c r="A400" t="s">
        <v>28</v>
      </c>
      <c r="B400">
        <v>5216</v>
      </c>
      <c r="C400">
        <v>2</v>
      </c>
      <c r="D400" t="str">
        <f t="shared" si="6"/>
        <v>52162</v>
      </c>
      <c r="E400" t="s">
        <v>39</v>
      </c>
      <c r="F400" t="s">
        <v>959</v>
      </c>
      <c r="G400" t="s">
        <v>1079</v>
      </c>
      <c r="H400" t="s">
        <v>695</v>
      </c>
      <c r="I400" t="s">
        <v>1080</v>
      </c>
      <c r="J400">
        <v>2013</v>
      </c>
      <c r="K400" t="s">
        <v>1081</v>
      </c>
      <c r="L400" t="s">
        <v>697</v>
      </c>
      <c r="M400" t="s">
        <v>29</v>
      </c>
      <c r="N400" t="s">
        <v>962</v>
      </c>
      <c r="O400" t="s">
        <v>32</v>
      </c>
      <c r="P400" t="s">
        <v>29</v>
      </c>
      <c r="Q400" t="s">
        <v>29</v>
      </c>
      <c r="R400" t="s">
        <v>47</v>
      </c>
      <c r="S400" t="s">
        <v>46</v>
      </c>
      <c r="T400" t="s">
        <v>37</v>
      </c>
      <c r="U400" t="s">
        <v>963</v>
      </c>
      <c r="V400" t="s">
        <v>29</v>
      </c>
      <c r="W400" t="s">
        <v>37</v>
      </c>
      <c r="X400" t="s">
        <v>29</v>
      </c>
      <c r="Y400" t="s">
        <v>29</v>
      </c>
      <c r="Z400" t="s">
        <v>38</v>
      </c>
      <c r="AA400" t="s">
        <v>29</v>
      </c>
      <c r="AB400" t="s">
        <v>29</v>
      </c>
      <c r="AC400" t="s">
        <v>29</v>
      </c>
      <c r="AD400" t="s">
        <v>29</v>
      </c>
      <c r="AE400" t="s">
        <v>29</v>
      </c>
    </row>
    <row r="401" spans="1:31" x14ac:dyDescent="0.2">
      <c r="A401" t="s">
        <v>28</v>
      </c>
      <c r="B401">
        <v>5216</v>
      </c>
      <c r="C401">
        <v>3</v>
      </c>
      <c r="D401" t="str">
        <f t="shared" si="6"/>
        <v>52163</v>
      </c>
      <c r="E401" t="s">
        <v>39</v>
      </c>
      <c r="F401" t="s">
        <v>959</v>
      </c>
      <c r="G401" t="s">
        <v>1079</v>
      </c>
      <c r="H401" t="s">
        <v>695</v>
      </c>
      <c r="I401" t="s">
        <v>1080</v>
      </c>
      <c r="J401">
        <v>2013</v>
      </c>
      <c r="K401" t="s">
        <v>1081</v>
      </c>
      <c r="L401" t="s">
        <v>697</v>
      </c>
      <c r="M401" t="s">
        <v>29</v>
      </c>
      <c r="N401" t="s">
        <v>962</v>
      </c>
      <c r="O401" t="s">
        <v>32</v>
      </c>
      <c r="P401" t="s">
        <v>29</v>
      </c>
      <c r="Q401" t="s">
        <v>29</v>
      </c>
      <c r="R401" t="s">
        <v>434</v>
      </c>
      <c r="S401" t="s">
        <v>435</v>
      </c>
      <c r="T401" t="s">
        <v>37</v>
      </c>
      <c r="U401" t="s">
        <v>963</v>
      </c>
      <c r="V401" t="s">
        <v>29</v>
      </c>
      <c r="W401" t="s">
        <v>37</v>
      </c>
      <c r="X401" t="s">
        <v>29</v>
      </c>
      <c r="Y401" t="s">
        <v>29</v>
      </c>
      <c r="Z401" t="s">
        <v>38</v>
      </c>
      <c r="AA401" t="s">
        <v>29</v>
      </c>
      <c r="AB401" t="s">
        <v>29</v>
      </c>
      <c r="AC401" t="s">
        <v>29</v>
      </c>
      <c r="AD401" t="s">
        <v>29</v>
      </c>
      <c r="AE401" t="s">
        <v>29</v>
      </c>
    </row>
    <row r="402" spans="1:31" x14ac:dyDescent="0.2">
      <c r="A402" t="s">
        <v>28</v>
      </c>
      <c r="B402">
        <v>5216</v>
      </c>
      <c r="C402">
        <v>4</v>
      </c>
      <c r="D402" t="str">
        <f t="shared" si="6"/>
        <v>52164</v>
      </c>
      <c r="E402" t="s">
        <v>39</v>
      </c>
      <c r="F402" t="s">
        <v>959</v>
      </c>
      <c r="G402" t="s">
        <v>1079</v>
      </c>
      <c r="H402" t="s">
        <v>695</v>
      </c>
      <c r="I402" t="s">
        <v>1080</v>
      </c>
      <c r="J402">
        <v>2013</v>
      </c>
      <c r="K402" t="s">
        <v>1081</v>
      </c>
      <c r="L402" t="s">
        <v>697</v>
      </c>
      <c r="M402" t="s">
        <v>29</v>
      </c>
      <c r="N402" t="s">
        <v>962</v>
      </c>
      <c r="O402" t="s">
        <v>32</v>
      </c>
      <c r="P402" t="s">
        <v>29</v>
      </c>
      <c r="Q402" t="s">
        <v>29</v>
      </c>
      <c r="R402" t="s">
        <v>52</v>
      </c>
      <c r="S402" t="s">
        <v>435</v>
      </c>
      <c r="T402" t="s">
        <v>37</v>
      </c>
      <c r="U402" t="s">
        <v>963</v>
      </c>
      <c r="V402" t="s">
        <v>29</v>
      </c>
      <c r="W402" t="s">
        <v>37</v>
      </c>
      <c r="X402" t="s">
        <v>29</v>
      </c>
      <c r="Y402" t="s">
        <v>29</v>
      </c>
      <c r="Z402" t="s">
        <v>38</v>
      </c>
      <c r="AA402" t="s">
        <v>29</v>
      </c>
      <c r="AB402" t="s">
        <v>29</v>
      </c>
      <c r="AC402" t="s">
        <v>29</v>
      </c>
      <c r="AD402" t="s">
        <v>29</v>
      </c>
      <c r="AE402" t="s">
        <v>29</v>
      </c>
    </row>
    <row r="403" spans="1:31" x14ac:dyDescent="0.2">
      <c r="A403" t="s">
        <v>28</v>
      </c>
      <c r="B403">
        <v>5216</v>
      </c>
      <c r="C403">
        <v>5</v>
      </c>
      <c r="D403" t="str">
        <f t="shared" si="6"/>
        <v>52165</v>
      </c>
      <c r="E403" t="s">
        <v>39</v>
      </c>
      <c r="F403" t="s">
        <v>959</v>
      </c>
      <c r="G403" t="s">
        <v>1079</v>
      </c>
      <c r="H403" t="s">
        <v>695</v>
      </c>
      <c r="I403" t="s">
        <v>1080</v>
      </c>
      <c r="J403">
        <v>2013</v>
      </c>
      <c r="K403" t="s">
        <v>1081</v>
      </c>
      <c r="L403" t="s">
        <v>697</v>
      </c>
      <c r="M403" t="s">
        <v>29</v>
      </c>
      <c r="N403" t="s">
        <v>962</v>
      </c>
      <c r="O403" t="s">
        <v>32</v>
      </c>
      <c r="P403" t="s">
        <v>29</v>
      </c>
      <c r="Q403" t="s">
        <v>29</v>
      </c>
      <c r="R403" t="s">
        <v>53</v>
      </c>
      <c r="S403" t="s">
        <v>54</v>
      </c>
      <c r="T403" t="s">
        <v>37</v>
      </c>
      <c r="U403" t="s">
        <v>963</v>
      </c>
      <c r="V403" t="s">
        <v>29</v>
      </c>
      <c r="W403" t="s">
        <v>37</v>
      </c>
      <c r="X403" t="s">
        <v>29</v>
      </c>
      <c r="Y403" t="s">
        <v>29</v>
      </c>
      <c r="Z403" t="s">
        <v>38</v>
      </c>
      <c r="AA403" t="s">
        <v>29</v>
      </c>
      <c r="AB403" t="s">
        <v>29</v>
      </c>
      <c r="AC403" t="s">
        <v>29</v>
      </c>
      <c r="AD403" t="s">
        <v>29</v>
      </c>
      <c r="AE403" t="s">
        <v>29</v>
      </c>
    </row>
    <row r="404" spans="1:31" x14ac:dyDescent="0.2">
      <c r="A404" t="s">
        <v>28</v>
      </c>
      <c r="B404">
        <v>5216</v>
      </c>
      <c r="C404">
        <v>6</v>
      </c>
      <c r="D404" t="str">
        <f t="shared" si="6"/>
        <v>52166</v>
      </c>
      <c r="E404" t="s">
        <v>39</v>
      </c>
      <c r="F404" t="s">
        <v>959</v>
      </c>
      <c r="G404" t="s">
        <v>1079</v>
      </c>
      <c r="H404" t="s">
        <v>695</v>
      </c>
      <c r="I404" t="s">
        <v>1080</v>
      </c>
      <c r="J404">
        <v>2013</v>
      </c>
      <c r="K404" t="s">
        <v>1081</v>
      </c>
      <c r="L404" t="s">
        <v>697</v>
      </c>
      <c r="M404" t="s">
        <v>29</v>
      </c>
      <c r="N404" t="s">
        <v>962</v>
      </c>
      <c r="O404" t="s">
        <v>32</v>
      </c>
      <c r="P404" t="s">
        <v>29</v>
      </c>
      <c r="Q404" t="s">
        <v>29</v>
      </c>
      <c r="R404" t="s">
        <v>55</v>
      </c>
      <c r="S404" t="s">
        <v>54</v>
      </c>
      <c r="T404" t="s">
        <v>37</v>
      </c>
      <c r="U404" t="s">
        <v>963</v>
      </c>
      <c r="V404" t="s">
        <v>29</v>
      </c>
      <c r="W404" t="s">
        <v>37</v>
      </c>
      <c r="X404" t="s">
        <v>29</v>
      </c>
      <c r="Y404" t="s">
        <v>29</v>
      </c>
      <c r="Z404" t="s">
        <v>38</v>
      </c>
      <c r="AA404" t="s">
        <v>29</v>
      </c>
      <c r="AB404" t="s">
        <v>29</v>
      </c>
      <c r="AC404" t="s">
        <v>29</v>
      </c>
      <c r="AD404" t="s">
        <v>29</v>
      </c>
      <c r="AE404" t="s">
        <v>29</v>
      </c>
    </row>
    <row r="405" spans="1:31" x14ac:dyDescent="0.2">
      <c r="A405" t="s">
        <v>28</v>
      </c>
      <c r="B405">
        <v>5217</v>
      </c>
      <c r="C405">
        <v>1</v>
      </c>
      <c r="D405" t="str">
        <f t="shared" si="6"/>
        <v>52171</v>
      </c>
      <c r="E405" t="s">
        <v>29</v>
      </c>
      <c r="F405" t="s">
        <v>1082</v>
      </c>
      <c r="G405" t="s">
        <v>1082</v>
      </c>
      <c r="H405" t="s">
        <v>29</v>
      </c>
      <c r="I405" t="s">
        <v>1083</v>
      </c>
      <c r="J405">
        <v>2014</v>
      </c>
      <c r="K405" t="s">
        <v>29</v>
      </c>
      <c r="L405" t="s">
        <v>469</v>
      </c>
      <c r="M405" t="s">
        <v>29</v>
      </c>
      <c r="N405" t="s">
        <v>1072</v>
      </c>
      <c r="O405" t="s">
        <v>32</v>
      </c>
      <c r="P405" t="s">
        <v>29</v>
      </c>
      <c r="Q405" t="s">
        <v>29</v>
      </c>
      <c r="R405" t="s">
        <v>49</v>
      </c>
      <c r="S405" t="s">
        <v>50</v>
      </c>
      <c r="T405" t="s">
        <v>37</v>
      </c>
      <c r="U405" t="s">
        <v>1084</v>
      </c>
      <c r="V405" t="s">
        <v>29</v>
      </c>
      <c r="W405" t="s">
        <v>37</v>
      </c>
      <c r="X405" t="s">
        <v>29</v>
      </c>
      <c r="Y405" t="s">
        <v>29</v>
      </c>
      <c r="Z405" t="s">
        <v>553</v>
      </c>
      <c r="AA405" t="s">
        <v>29</v>
      </c>
      <c r="AB405" t="s">
        <v>29</v>
      </c>
      <c r="AC405" t="s">
        <v>29</v>
      </c>
      <c r="AD405" t="s">
        <v>29</v>
      </c>
      <c r="AE405" t="s">
        <v>29</v>
      </c>
    </row>
    <row r="406" spans="1:31" x14ac:dyDescent="0.2">
      <c r="A406" t="s">
        <v>28</v>
      </c>
      <c r="B406">
        <v>5217</v>
      </c>
      <c r="C406">
        <v>2</v>
      </c>
      <c r="D406" t="str">
        <f t="shared" si="6"/>
        <v>52172</v>
      </c>
      <c r="E406" t="s">
        <v>29</v>
      </c>
      <c r="F406" t="s">
        <v>1082</v>
      </c>
      <c r="G406" t="s">
        <v>1082</v>
      </c>
      <c r="H406" t="s">
        <v>29</v>
      </c>
      <c r="I406" t="s">
        <v>1083</v>
      </c>
      <c r="J406">
        <v>2014</v>
      </c>
      <c r="K406" t="s">
        <v>29</v>
      </c>
      <c r="L406" t="s">
        <v>469</v>
      </c>
      <c r="M406" t="s">
        <v>29</v>
      </c>
      <c r="N406" t="s">
        <v>1072</v>
      </c>
      <c r="O406" t="s">
        <v>32</v>
      </c>
      <c r="P406" t="s">
        <v>29</v>
      </c>
      <c r="Q406" t="s">
        <v>29</v>
      </c>
      <c r="R406" t="s">
        <v>434</v>
      </c>
      <c r="S406" t="s">
        <v>435</v>
      </c>
      <c r="T406" t="s">
        <v>37</v>
      </c>
      <c r="U406" t="s">
        <v>1084</v>
      </c>
      <c r="V406" t="s">
        <v>29</v>
      </c>
      <c r="W406" t="s">
        <v>37</v>
      </c>
      <c r="X406" t="s">
        <v>29</v>
      </c>
      <c r="Y406" t="s">
        <v>29</v>
      </c>
      <c r="Z406" t="s">
        <v>553</v>
      </c>
      <c r="AA406" t="s">
        <v>29</v>
      </c>
      <c r="AB406" t="s">
        <v>29</v>
      </c>
      <c r="AC406" t="s">
        <v>29</v>
      </c>
      <c r="AD406" t="s">
        <v>29</v>
      </c>
      <c r="AE406" t="s">
        <v>29</v>
      </c>
    </row>
    <row r="407" spans="1:31" x14ac:dyDescent="0.2">
      <c r="A407" t="s">
        <v>28</v>
      </c>
      <c r="B407">
        <v>5217</v>
      </c>
      <c r="C407">
        <v>3</v>
      </c>
      <c r="D407" t="str">
        <f t="shared" si="6"/>
        <v>52173</v>
      </c>
      <c r="E407" t="s">
        <v>29</v>
      </c>
      <c r="F407" t="s">
        <v>1082</v>
      </c>
      <c r="G407" t="s">
        <v>1082</v>
      </c>
      <c r="H407" t="s">
        <v>29</v>
      </c>
      <c r="I407" t="s">
        <v>1083</v>
      </c>
      <c r="J407">
        <v>2014</v>
      </c>
      <c r="K407" t="s">
        <v>29</v>
      </c>
      <c r="L407" t="s">
        <v>469</v>
      </c>
      <c r="M407" t="s">
        <v>29</v>
      </c>
      <c r="N407" t="s">
        <v>1072</v>
      </c>
      <c r="O407" t="s">
        <v>32</v>
      </c>
      <c r="P407" t="s">
        <v>29</v>
      </c>
      <c r="Q407" t="s">
        <v>29</v>
      </c>
      <c r="R407" t="s">
        <v>52</v>
      </c>
      <c r="S407" t="s">
        <v>435</v>
      </c>
      <c r="T407" t="s">
        <v>37</v>
      </c>
      <c r="U407" t="s">
        <v>1084</v>
      </c>
      <c r="V407" t="s">
        <v>29</v>
      </c>
      <c r="W407" t="s">
        <v>37</v>
      </c>
      <c r="X407" t="s">
        <v>29</v>
      </c>
      <c r="Y407" t="s">
        <v>29</v>
      </c>
      <c r="Z407" t="s">
        <v>553</v>
      </c>
      <c r="AA407" t="s">
        <v>29</v>
      </c>
      <c r="AB407" t="s">
        <v>29</v>
      </c>
      <c r="AC407" t="s">
        <v>29</v>
      </c>
      <c r="AD407" t="s">
        <v>29</v>
      </c>
      <c r="AE407" t="s">
        <v>29</v>
      </c>
    </row>
    <row r="408" spans="1:31" x14ac:dyDescent="0.2">
      <c r="A408" t="s">
        <v>28</v>
      </c>
      <c r="B408">
        <v>5217</v>
      </c>
      <c r="C408">
        <v>4</v>
      </c>
      <c r="D408" t="str">
        <f t="shared" si="6"/>
        <v>52174</v>
      </c>
      <c r="E408" t="s">
        <v>29</v>
      </c>
      <c r="F408" t="s">
        <v>1082</v>
      </c>
      <c r="G408" t="s">
        <v>1082</v>
      </c>
      <c r="H408" t="s">
        <v>29</v>
      </c>
      <c r="I408" t="s">
        <v>1083</v>
      </c>
      <c r="J408">
        <v>2014</v>
      </c>
      <c r="K408" t="s">
        <v>29</v>
      </c>
      <c r="L408" t="s">
        <v>469</v>
      </c>
      <c r="M408" t="s">
        <v>29</v>
      </c>
      <c r="N408" t="s">
        <v>1072</v>
      </c>
      <c r="O408" t="s">
        <v>32</v>
      </c>
      <c r="P408" t="s">
        <v>29</v>
      </c>
      <c r="Q408" t="s">
        <v>29</v>
      </c>
      <c r="R408" t="s">
        <v>53</v>
      </c>
      <c r="S408" t="s">
        <v>54</v>
      </c>
      <c r="T408" t="s">
        <v>37</v>
      </c>
      <c r="U408" t="s">
        <v>1084</v>
      </c>
      <c r="V408" t="s">
        <v>29</v>
      </c>
      <c r="W408" t="s">
        <v>37</v>
      </c>
      <c r="X408" t="s">
        <v>29</v>
      </c>
      <c r="Y408" t="s">
        <v>29</v>
      </c>
      <c r="Z408" t="s">
        <v>553</v>
      </c>
      <c r="AA408" t="s">
        <v>29</v>
      </c>
      <c r="AB408" t="s">
        <v>29</v>
      </c>
      <c r="AC408" t="s">
        <v>29</v>
      </c>
      <c r="AD408" t="s">
        <v>29</v>
      </c>
      <c r="AE408" t="s">
        <v>29</v>
      </c>
    </row>
    <row r="409" spans="1:31" x14ac:dyDescent="0.2">
      <c r="A409" t="s">
        <v>28</v>
      </c>
      <c r="B409">
        <v>5217</v>
      </c>
      <c r="C409">
        <v>5</v>
      </c>
      <c r="D409" t="str">
        <f t="shared" si="6"/>
        <v>52175</v>
      </c>
      <c r="E409" t="s">
        <v>29</v>
      </c>
      <c r="F409" t="s">
        <v>1082</v>
      </c>
      <c r="G409" t="s">
        <v>1082</v>
      </c>
      <c r="H409" t="s">
        <v>29</v>
      </c>
      <c r="I409" t="s">
        <v>1083</v>
      </c>
      <c r="J409">
        <v>2014</v>
      </c>
      <c r="K409" t="s">
        <v>29</v>
      </c>
      <c r="L409" t="s">
        <v>469</v>
      </c>
      <c r="M409" t="s">
        <v>29</v>
      </c>
      <c r="N409" t="s">
        <v>1072</v>
      </c>
      <c r="O409" t="s">
        <v>32</v>
      </c>
      <c r="P409" t="s">
        <v>29</v>
      </c>
      <c r="Q409" t="s">
        <v>29</v>
      </c>
      <c r="R409" t="s">
        <v>55</v>
      </c>
      <c r="S409" t="s">
        <v>54</v>
      </c>
      <c r="T409" t="s">
        <v>37</v>
      </c>
      <c r="U409" t="s">
        <v>1084</v>
      </c>
      <c r="V409" t="s">
        <v>29</v>
      </c>
      <c r="W409" t="s">
        <v>37</v>
      </c>
      <c r="X409" t="s">
        <v>29</v>
      </c>
      <c r="Y409" t="s">
        <v>29</v>
      </c>
      <c r="Z409" t="s">
        <v>553</v>
      </c>
      <c r="AA409" t="s">
        <v>29</v>
      </c>
      <c r="AB409" t="s">
        <v>29</v>
      </c>
      <c r="AC409" t="s">
        <v>29</v>
      </c>
      <c r="AD409" t="s">
        <v>29</v>
      </c>
      <c r="AE409"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SARI Export</vt:lpstr>
      <vt:lpstr>2013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Matīss Litvins</dc:creator>
  <cp:lastModifiedBy>Matīss Litvins</cp:lastModifiedBy>
  <cp:lastPrinted>2014-11-13T11:08:34Z</cp:lastPrinted>
  <dcterms:created xsi:type="dcterms:W3CDTF">2014-02-19T12:15:50Z</dcterms:created>
  <dcterms:modified xsi:type="dcterms:W3CDTF">2014-11-14T12:41:00Z</dcterms:modified>
</cp:coreProperties>
</file>